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-120" yWindow="-120" windowWidth="20730" windowHeight="11160" activeTab="11"/>
  </bookViews>
  <sheets>
    <sheet name="Tab1" sheetId="1" r:id="rId1"/>
    <sheet name="Tab2" sheetId="4" r:id="rId2"/>
    <sheet name="Tab3" sheetId="6" r:id="rId3"/>
    <sheet name="Tab 4" sheetId="23" r:id="rId4"/>
    <sheet name="fig 1" sheetId="9" r:id="rId5"/>
    <sheet name="fig 2" sheetId="20" r:id="rId6"/>
    <sheet name="fig 3" sheetId="16" r:id="rId7"/>
    <sheet name="fig 4" sheetId="11" r:id="rId8"/>
    <sheet name="fig 5" sheetId="21" r:id="rId9"/>
    <sheet name="fig 6" sheetId="17" r:id="rId10"/>
    <sheet name="fig 7" sheetId="14" r:id="rId11"/>
    <sheet name="fig 8" sheetId="15" r:id="rId12"/>
  </sheets>
  <definedNames>
    <definedName name="Excel_BuiltIn_Print_Area" localSheetId="4">#REF!</definedName>
    <definedName name="Excel_BuiltIn_Print_Area" localSheetId="5">'fig 2'!$A$1:$C$3</definedName>
    <definedName name="Excel_BuiltIn_Print_Area" localSheetId="6">#REF!</definedName>
    <definedName name="Excel_BuiltIn_Print_Area" localSheetId="7">#REF!</definedName>
    <definedName name="Excel_BuiltIn_Print_Area" localSheetId="8">'fig 5'!$A$1:$C$2</definedName>
    <definedName name="Excel_BuiltIn_Print_Area" localSheetId="9">#REF!</definedName>
    <definedName name="Excel_BuiltIn_Print_Area" localSheetId="10">#REF!</definedName>
    <definedName name="Excel_BuiltIn_Print_Area" localSheetId="11">#REF!</definedName>
    <definedName name="Excel_BuiltIn_Print_Area" localSheetId="3">'Tab 4'!$A$6:$F$77</definedName>
    <definedName name="Excel_BuiltIn_Print_Area" localSheetId="0">'Tab1'!$A$1:$F$71</definedName>
    <definedName name="Excel_BuiltIn_Print_Area" localSheetId="1">#REF!</definedName>
    <definedName name="Excel_BuiltIn_Print_Area" localSheetId="2">#REF!</definedName>
    <definedName name="Excel_BuiltIn_Print_Area_5" localSheetId="4">#REF!</definedName>
    <definedName name="Excel_BuiltIn_Print_Area_5" localSheetId="5">#REF!</definedName>
    <definedName name="Excel_BuiltIn_Print_Area_5" localSheetId="6">#REF!</definedName>
    <definedName name="Excel_BuiltIn_Print_Area_5" localSheetId="7">#REF!</definedName>
    <definedName name="Excel_BuiltIn_Print_Area_5" localSheetId="8">#REF!</definedName>
    <definedName name="Excel_BuiltIn_Print_Area_5" localSheetId="9">#REF!</definedName>
    <definedName name="Excel_BuiltIn_Print_Area_5" localSheetId="10">#REF!</definedName>
    <definedName name="Excel_BuiltIn_Print_Area_5" localSheetId="11">#REF!</definedName>
    <definedName name="Excel_BuiltIn_Print_Area_5" localSheetId="1">#REF!</definedName>
    <definedName name="Excel_BuiltIn_Print_Area_5" localSheetId="2">#REF!</definedName>
    <definedName name="Excel_BuiltIn_Print_Area_5">#REF!</definedName>
    <definedName name="Excel_BuiltIn_Print_Area_5_1" localSheetId="4">#REF!</definedName>
    <definedName name="Excel_BuiltIn_Print_Area_5_1" localSheetId="5">#REF!</definedName>
    <definedName name="Excel_BuiltIn_Print_Area_5_1" localSheetId="6">#REF!</definedName>
    <definedName name="Excel_BuiltIn_Print_Area_5_1" localSheetId="7">#REF!</definedName>
    <definedName name="Excel_BuiltIn_Print_Area_5_1" localSheetId="8">#REF!</definedName>
    <definedName name="Excel_BuiltIn_Print_Area_5_1" localSheetId="9">#REF!</definedName>
    <definedName name="Excel_BuiltIn_Print_Area_5_1" localSheetId="10">#REF!</definedName>
    <definedName name="Excel_BuiltIn_Print_Area_5_1" localSheetId="11">#REF!</definedName>
    <definedName name="Excel_BuiltIn_Print_Area_5_1" localSheetId="1">#REF!</definedName>
    <definedName name="Excel_BuiltIn_Print_Area_5_1" localSheetId="2">#REF!</definedName>
    <definedName name="Excel_BuiltIn_Print_Area_5_1">#REF!</definedName>
    <definedName name="Excel_BuiltIn_Print_Area_7" localSheetId="4">#REF!</definedName>
    <definedName name="Excel_BuiltIn_Print_Area_7" localSheetId="5">#REF!</definedName>
    <definedName name="Excel_BuiltIn_Print_Area_7" localSheetId="6">#REF!</definedName>
    <definedName name="Excel_BuiltIn_Print_Area_7" localSheetId="7">#REF!</definedName>
    <definedName name="Excel_BuiltIn_Print_Area_7" localSheetId="8">#REF!</definedName>
    <definedName name="Excel_BuiltIn_Print_Area_7" localSheetId="9">#REF!</definedName>
    <definedName name="Excel_BuiltIn_Print_Area_7" localSheetId="10">#REF!</definedName>
    <definedName name="Excel_BuiltIn_Print_Area_7" localSheetId="11">#REF!</definedName>
    <definedName name="Excel_BuiltIn_Print_Area_7" localSheetId="1">#REF!</definedName>
    <definedName name="Excel_BuiltIn_Print_Area_7" localSheetId="2">#REF!</definedName>
    <definedName name="Excel_BuiltIn_Print_Area_7">#REF!</definedName>
    <definedName name="Excel_BuiltIn_Print_Area_8" localSheetId="4">#REF!</definedName>
    <definedName name="Excel_BuiltIn_Print_Area_8" localSheetId="5">#REF!</definedName>
    <definedName name="Excel_BuiltIn_Print_Area_8" localSheetId="6">#REF!</definedName>
    <definedName name="Excel_BuiltIn_Print_Area_8" localSheetId="7">#REF!</definedName>
    <definedName name="Excel_BuiltIn_Print_Area_8" localSheetId="8">#REF!</definedName>
    <definedName name="Excel_BuiltIn_Print_Area_8" localSheetId="9">#REF!</definedName>
    <definedName name="Excel_BuiltIn_Print_Area_8" localSheetId="10">#REF!</definedName>
    <definedName name="Excel_BuiltIn_Print_Area_8" localSheetId="11">#REF!</definedName>
    <definedName name="Excel_BuiltIn_Print_Area_8" localSheetId="1">#REF!</definedName>
    <definedName name="Excel_BuiltIn_Print_Area_8" localSheetId="2">#REF!</definedName>
    <definedName name="Excel_BuiltIn_Print_Area_8">#REF!</definedName>
    <definedName name="Fig1_1" localSheetId="4">#REF!</definedName>
    <definedName name="Fig1_1" localSheetId="5">#REF!</definedName>
    <definedName name="Fig1_1" localSheetId="6">#REF!</definedName>
    <definedName name="Fig1_1" localSheetId="7">#REF!</definedName>
    <definedName name="Fig1_1" localSheetId="8">#REF!</definedName>
    <definedName name="Fig1_1" localSheetId="9">#REF!</definedName>
    <definedName name="Fig1_1" localSheetId="10">#REF!</definedName>
    <definedName name="Fig1_1" localSheetId="11">#REF!</definedName>
    <definedName name="Fig1_1">#REF!</definedName>
    <definedName name="fig1_1_1" localSheetId="5">#REF!</definedName>
    <definedName name="fig1_1_1" localSheetId="6">#REF!</definedName>
    <definedName name="fig1_1_1" localSheetId="7">#REF!</definedName>
    <definedName name="fig1_1_1" localSheetId="8">#REF!</definedName>
    <definedName name="fig1_1_1" localSheetId="9">#REF!</definedName>
    <definedName name="fig1_1_1" localSheetId="10">#REF!</definedName>
    <definedName name="fig1_1_1" localSheetId="11">#REF!</definedName>
    <definedName name="fig1_1_1">#REF!</definedName>
    <definedName name="_xlnm.Print_Area" localSheetId="4">'fig 1'!$A$2:$D$5</definedName>
    <definedName name="_xlnm.Print_Area" localSheetId="5">'fig 2'!$A$1:$C$1</definedName>
    <definedName name="_xlnm.Print_Area" localSheetId="6">'fig 3'!$A$1:$D$18</definedName>
    <definedName name="_xlnm.Print_Area" localSheetId="7">'fig 4'!$A$3:$D$6</definedName>
    <definedName name="_xlnm.Print_Area" localSheetId="8">'fig 5'!$A$1:$C$1</definedName>
    <definedName name="_xlnm.Print_Area" localSheetId="9">'fig 6'!#REF!</definedName>
    <definedName name="_xlnm.Print_Area" localSheetId="10">'fig 7'!#REF!</definedName>
    <definedName name="_xlnm.Print_Area" localSheetId="11">'fig 8'!#REF!</definedName>
    <definedName name="_xlnm.Print_Area" localSheetId="3">'Tab 4'!$A$1:$F$75</definedName>
    <definedName name="_xlnm.Print_Area" localSheetId="0">'Tab1'!$A$1:$H$69</definedName>
    <definedName name="_xlnm.Print_Area" localSheetId="1">'Tab2'!$A$1:$H$73</definedName>
    <definedName name="_xlnm.Print_Area" localSheetId="2">'Tab3'!$A$1:$J$73</definedName>
    <definedName name="Sghsg" localSheetId="4">#REF!</definedName>
    <definedName name="Sghsg" localSheetId="5">#REF!</definedName>
    <definedName name="Sghsg" localSheetId="6">#REF!</definedName>
    <definedName name="Sghsg" localSheetId="7">#REF!</definedName>
    <definedName name="Sghsg" localSheetId="8">#REF!</definedName>
    <definedName name="Sghsg" localSheetId="9">#REF!</definedName>
    <definedName name="Sghsg" localSheetId="10">#REF!</definedName>
    <definedName name="Sghsg" localSheetId="11">#REF!</definedName>
    <definedName name="Sghsg" localSheetId="2">#REF!</definedName>
    <definedName name="Sghsg">#REF!</definedName>
    <definedName name="w" localSheetId="4">#REF!</definedName>
    <definedName name="w" localSheetId="5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 localSheetId="10">#REF!</definedName>
    <definedName name="w" localSheetId="11">#REF!</definedName>
    <definedName name="w">#REF!</definedName>
    <definedName name="Y" localSheetId="4">#REF!</definedName>
    <definedName name="Y" localSheetId="5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 localSheetId="10">#REF!</definedName>
    <definedName name="Y" localSheetId="11">#REF!</definedName>
    <definedName name="Y" localSheetId="2">#REF!</definedName>
    <definedName name="Y">#REF!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8" i="20"/>
  <c r="C18"/>
  <c r="B19"/>
  <c r="C19"/>
  <c r="B20"/>
  <c r="C20"/>
  <c r="B21"/>
  <c r="C21"/>
  <c r="B22"/>
  <c r="C22"/>
  <c r="B23"/>
  <c r="C23"/>
  <c r="B24"/>
  <c r="C24"/>
  <c r="B25"/>
  <c r="C25"/>
  <c r="B26"/>
  <c r="C26"/>
  <c r="C17"/>
  <c r="B17"/>
  <c r="B27" s="1"/>
  <c r="B14"/>
  <c r="C14"/>
  <c r="C10" i="9"/>
  <c r="B18" i="21"/>
  <c r="C18"/>
  <c r="B19"/>
  <c r="C19"/>
  <c r="B20"/>
  <c r="C20"/>
  <c r="B21"/>
  <c r="C21"/>
  <c r="B22"/>
  <c r="C22"/>
  <c r="B23"/>
  <c r="C23"/>
  <c r="B24"/>
  <c r="C24"/>
  <c r="B25"/>
  <c r="C25"/>
  <c r="B26"/>
  <c r="C26"/>
  <c r="C17"/>
  <c r="B17"/>
  <c r="C11" i="9"/>
  <c r="D11"/>
  <c r="C12"/>
  <c r="D12"/>
  <c r="D10"/>
  <c r="C22" i="15"/>
  <c r="D22"/>
  <c r="C23"/>
  <c r="D23"/>
  <c r="C24"/>
  <c r="D24"/>
  <c r="C25"/>
  <c r="D25"/>
  <c r="C26"/>
  <c r="D26"/>
  <c r="C27"/>
  <c r="D27"/>
  <c r="C28"/>
  <c r="D28"/>
  <c r="C29"/>
  <c r="D29"/>
  <c r="C30"/>
  <c r="D30"/>
  <c r="C31"/>
  <c r="D31"/>
  <c r="C32"/>
  <c r="D32"/>
  <c r="C33"/>
  <c r="D33"/>
  <c r="C34"/>
  <c r="D34"/>
  <c r="C35"/>
  <c r="D35"/>
  <c r="C36"/>
  <c r="D36"/>
  <c r="D21"/>
  <c r="C21"/>
  <c r="C12" i="11"/>
  <c r="D12"/>
  <c r="C13"/>
  <c r="D13"/>
  <c r="D11"/>
  <c r="C11"/>
  <c r="C28" i="16"/>
  <c r="D28"/>
  <c r="C29"/>
  <c r="D29"/>
  <c r="C30"/>
  <c r="D30"/>
  <c r="C31"/>
  <c r="D31"/>
  <c r="C32"/>
  <c r="D32"/>
  <c r="C33"/>
  <c r="D33"/>
  <c r="C34"/>
  <c r="D34"/>
  <c r="C35"/>
  <c r="D35"/>
  <c r="C36"/>
  <c r="D36"/>
  <c r="C37"/>
  <c r="D37"/>
  <c r="C38"/>
  <c r="D38"/>
  <c r="C39"/>
  <c r="D39"/>
  <c r="C40"/>
  <c r="D40"/>
  <c r="D27"/>
  <c r="C27"/>
  <c r="C27" i="20" l="1"/>
</calcChain>
</file>

<file path=xl/sharedStrings.xml><?xml version="1.0" encoding="utf-8"?>
<sst xmlns="http://schemas.openxmlformats.org/spreadsheetml/2006/main" count="664" uniqueCount="124">
  <si>
    <t>Mode of Transport and Commodity Section Code</t>
  </si>
  <si>
    <t>Commodity Section Description</t>
  </si>
  <si>
    <t>Quantity</t>
  </si>
  <si>
    <t>Value</t>
  </si>
  <si>
    <t xml:space="preserve">          </t>
  </si>
  <si>
    <t>Philippines</t>
  </si>
  <si>
    <r>
      <t>5,540,194</t>
    </r>
    <r>
      <rPr>
        <b/>
        <vertAlign val="superscript"/>
        <sz val="10"/>
        <rFont val="Arial"/>
        <family val="2"/>
      </rPr>
      <t>P</t>
    </r>
  </si>
  <si>
    <r>
      <t>173,752,382</t>
    </r>
    <r>
      <rPr>
        <b/>
        <vertAlign val="superscript"/>
        <sz val="10"/>
        <rFont val="Arial"/>
        <family val="2"/>
      </rPr>
      <t>P</t>
    </r>
  </si>
  <si>
    <r>
      <t>5,111,652</t>
    </r>
    <r>
      <rPr>
        <b/>
        <vertAlign val="superscript"/>
        <sz val="10"/>
        <rFont val="Arial"/>
        <family val="2"/>
      </rPr>
      <t>P</t>
    </r>
  </si>
  <si>
    <r>
      <t>174,876,999</t>
    </r>
    <r>
      <rPr>
        <b/>
        <vertAlign val="superscript"/>
        <sz val="10"/>
        <rFont val="Arial"/>
        <family val="2"/>
      </rPr>
      <t>P</t>
    </r>
  </si>
  <si>
    <t>Food and Live Animals</t>
  </si>
  <si>
    <t>Beverages and Tobacco</t>
  </si>
  <si>
    <t>Crude Materials, Inedible,</t>
  </si>
  <si>
    <t xml:space="preserve"> </t>
  </si>
  <si>
    <t xml:space="preserve">    Except Fuels</t>
  </si>
  <si>
    <t>Mineral Fuels, Lubricants and</t>
  </si>
  <si>
    <t xml:space="preserve">    Related Materials</t>
  </si>
  <si>
    <t>Animal and Vegetable Oils,</t>
  </si>
  <si>
    <t xml:space="preserve">    Fats and Waxes</t>
  </si>
  <si>
    <t>Chemical and Related Products, n. e. c.</t>
  </si>
  <si>
    <t>Manufactured Goods Classified</t>
  </si>
  <si>
    <t xml:space="preserve">    Chiefly by Material</t>
  </si>
  <si>
    <t>Machinery and Transport Equipment</t>
  </si>
  <si>
    <t>Miscellaneous Manufactured</t>
  </si>
  <si>
    <t xml:space="preserve">    Articles</t>
  </si>
  <si>
    <t>Commodities and Transactions not</t>
  </si>
  <si>
    <t xml:space="preserve">    Elsewhere Classified in the PSCC</t>
  </si>
  <si>
    <t>W a t e r</t>
  </si>
  <si>
    <t>A i r</t>
  </si>
  <si>
    <t>Ü</t>
  </si>
  <si>
    <r>
      <t xml:space="preserve">Note: </t>
    </r>
    <r>
      <rPr>
        <i/>
        <sz val="10"/>
        <rFont val="Arial"/>
        <family val="2"/>
      </rPr>
      <t xml:space="preserve"> </t>
    </r>
    <r>
      <rPr>
        <vertAlign val="superscript"/>
        <sz val="10"/>
        <rFont val="Wingdings 2"/>
        <family val="1"/>
        <charset val="2"/>
      </rPr>
      <t>Ü</t>
    </r>
    <r>
      <rPr>
        <i/>
        <sz val="10"/>
        <rFont val="Arial"/>
        <family val="2"/>
      </rPr>
      <t xml:space="preserve"> - Quantity less than 0.5 tons</t>
    </r>
  </si>
  <si>
    <t xml:space="preserve">           P - Preliminary
</t>
  </si>
  <si>
    <r>
      <t xml:space="preserve">Source: </t>
    </r>
    <r>
      <rPr>
        <i/>
        <sz val="10"/>
        <color indexed="8"/>
        <rFont val="Arial"/>
        <family val="2"/>
      </rPr>
      <t xml:space="preserve"> Philippine Statistics Authority (PSA), Trade Statistics Division</t>
    </r>
  </si>
  <si>
    <t>(Quantity in tons. Value in thousand pesos. Details may not add up to total due to rounding.)</t>
  </si>
  <si>
    <t>Annual Growth Rate, %</t>
  </si>
  <si>
    <r>
      <t>TABLE 1  Quantity and Value of Domestic Trade by Mode of Transport and Commodity Section:  First</t>
    </r>
    <r>
      <rPr>
        <b/>
        <sz val="10"/>
        <rFont val="Arial"/>
        <family val="2"/>
      </rPr>
      <t xml:space="preserve"> Quarter 2019 and 2018</t>
    </r>
  </si>
  <si>
    <r>
      <t>First</t>
    </r>
    <r>
      <rPr>
        <b/>
        <sz val="10"/>
        <rFont val="Arial"/>
        <family val="2"/>
      </rPr>
      <t xml:space="preserve"> Quarter 2019</t>
    </r>
  </si>
  <si>
    <t>First Quarter 2018</t>
  </si>
  <si>
    <t>TABLE 2  Quantity and Value of Domestic Trade by Region and Mode of Transport:  First Quarter 2019 and 2018</t>
  </si>
  <si>
    <t xml:space="preserve">(Quantity in tons. Value in thousand pesos. Details may not add up to total due to rounding.) </t>
  </si>
  <si>
    <t>Mode of Transport and Region</t>
  </si>
  <si>
    <t>First Quarter 2019</t>
  </si>
  <si>
    <t xml:space="preserve">    Philippines</t>
  </si>
  <si>
    <r>
      <t>5,540,194</t>
    </r>
    <r>
      <rPr>
        <b/>
        <vertAlign val="superscript"/>
        <sz val="10"/>
        <rFont val="Arial"/>
        <family val="2"/>
      </rPr>
      <t>p</t>
    </r>
  </si>
  <si>
    <r>
      <t>173,752,382</t>
    </r>
    <r>
      <rPr>
        <b/>
        <vertAlign val="superscript"/>
        <sz val="10"/>
        <rFont val="Arial"/>
        <family val="2"/>
      </rPr>
      <t>p</t>
    </r>
  </si>
  <si>
    <t>NCR</t>
  </si>
  <si>
    <t>CAR</t>
  </si>
  <si>
    <t>I</t>
  </si>
  <si>
    <t>- Ilocos Region</t>
  </si>
  <si>
    <t>II</t>
  </si>
  <si>
    <t>- Cagayan Valley</t>
  </si>
  <si>
    <t>III</t>
  </si>
  <si>
    <t>- Central Luzon</t>
  </si>
  <si>
    <t>IVa</t>
  </si>
  <si>
    <t>- CALABARZON</t>
  </si>
  <si>
    <t>MIMAROPA Region</t>
  </si>
  <si>
    <t>V</t>
  </si>
  <si>
    <t>- Bicol Region</t>
  </si>
  <si>
    <t>VI</t>
  </si>
  <si>
    <t>- Western Visayas</t>
  </si>
  <si>
    <t>VII</t>
  </si>
  <si>
    <t>- Central Visayas</t>
  </si>
  <si>
    <t>VIII</t>
  </si>
  <si>
    <t>- Eastern Visayas</t>
  </si>
  <si>
    <t>IX</t>
  </si>
  <si>
    <t>- Zamboanga Peninsula</t>
  </si>
  <si>
    <t>X</t>
  </si>
  <si>
    <t>- Northern Mindanao</t>
  </si>
  <si>
    <t>XI</t>
  </si>
  <si>
    <t>- Davao Region</t>
  </si>
  <si>
    <t>XII</t>
  </si>
  <si>
    <t>- SOCCSKSARGEN</t>
  </si>
  <si>
    <t>Caraga Region</t>
  </si>
  <si>
    <t>ARMM</t>
  </si>
  <si>
    <t xml:space="preserve">    W a t e r</t>
  </si>
  <si>
    <t xml:space="preserve">    A i r</t>
  </si>
  <si>
    <r>
      <t xml:space="preserve">Note:  </t>
    </r>
    <r>
      <rPr>
        <i/>
        <sz val="10"/>
        <rFont val="Arial"/>
        <family val="2"/>
      </rPr>
      <t>Dash (-) means no transaction</t>
    </r>
  </si>
  <si>
    <t xml:space="preserve">          P - Preliminary
</t>
  </si>
  <si>
    <t>Source:  Philippine Statistics Authority (PSA), Trade Statistics Division</t>
  </si>
  <si>
    <t>TABLE 3  Total Value of Domestic Trade Balances in the Philippines by Mode of Transport and Region:  First Quarter 2019 and 2018</t>
  </si>
  <si>
    <t>(Value in thousand pesos. Details may not add up to total due to rounding.)</t>
  </si>
  <si>
    <t>Outflow</t>
  </si>
  <si>
    <t>Inflow</t>
  </si>
  <si>
    <t>Balance</t>
  </si>
  <si>
    <t>Caraga</t>
  </si>
  <si>
    <t xml:space="preserve"> -   </t>
  </si>
  <si>
    <r>
      <t xml:space="preserve">           </t>
    </r>
    <r>
      <rPr>
        <sz val="10"/>
        <rFont val="Arial"/>
        <family val="2"/>
      </rPr>
      <t>P</t>
    </r>
    <r>
      <rPr>
        <i/>
        <sz val="10"/>
        <rFont val="Arial"/>
        <family val="2"/>
      </rPr>
      <t xml:space="preserve"> - Preliminary</t>
    </r>
  </si>
  <si>
    <r>
      <t xml:space="preserve">Source:  </t>
    </r>
    <r>
      <rPr>
        <i/>
        <sz val="10"/>
        <rFont val="Arial"/>
        <family val="2"/>
      </rPr>
      <t>Philippine Statistics Authority (PSA), Trade Statistics Division</t>
    </r>
  </si>
  <si>
    <t>Total</t>
  </si>
  <si>
    <t>Water</t>
  </si>
  <si>
    <t>Air</t>
  </si>
  <si>
    <t xml:space="preserve">Figure 1 Quantity of Domestic Trade by Mode of Transport
First Quarter 2019 and 2018
</t>
  </si>
  <si>
    <t>MIMAROPA</t>
  </si>
  <si>
    <t>REPUBLIC OF THE PHILIPPINES</t>
  </si>
  <si>
    <t>PHILIPPINE STATISTICS AUTHORITY</t>
  </si>
  <si>
    <t>Economic Sector Statistics Service</t>
  </si>
  <si>
    <t>Quezon City</t>
  </si>
  <si>
    <t>TABLE 1  Quantity and Outflow Value of Domestic Trade in Region - X by Mode of Transport and Commodity Section:</t>
  </si>
  <si>
    <r>
      <t>1</t>
    </r>
    <r>
      <rPr>
        <b/>
        <vertAlign val="superscript"/>
        <sz val="10"/>
        <rFont val="Arial"/>
        <family val="2"/>
      </rPr>
      <t>st</t>
    </r>
    <r>
      <rPr>
        <b/>
        <sz val="10"/>
        <rFont val="Arial"/>
        <family val="2"/>
      </rPr>
      <t xml:space="preserve"> Quarter 2018 and 2019</t>
    </r>
  </si>
  <si>
    <t>(QUANTITY in Kilograms, VALUE in pesos.)</t>
  </si>
  <si>
    <r>
      <t>1</t>
    </r>
    <r>
      <rPr>
        <b/>
        <vertAlign val="superscript"/>
        <sz val="10"/>
        <rFont val="Arial"/>
        <family val="2"/>
      </rPr>
      <t>st</t>
    </r>
    <r>
      <rPr>
        <b/>
        <sz val="10"/>
        <rFont val="Arial"/>
        <family val="2"/>
      </rPr>
      <t xml:space="preserve"> Quarter 2019</t>
    </r>
  </si>
  <si>
    <r>
      <t>1</t>
    </r>
    <r>
      <rPr>
        <b/>
        <vertAlign val="superscript"/>
        <sz val="10"/>
        <rFont val="Arial"/>
        <family val="2"/>
      </rPr>
      <t>st</t>
    </r>
    <r>
      <rPr>
        <b/>
        <sz val="10"/>
        <rFont val="Arial"/>
        <family val="2"/>
      </rPr>
      <t xml:space="preserve"> Quarter 2018</t>
    </r>
  </si>
  <si>
    <t>Region - X</t>
  </si>
  <si>
    <r>
      <t>17,582,247,764</t>
    </r>
    <r>
      <rPr>
        <b/>
        <vertAlign val="superscript"/>
        <sz val="10"/>
        <rFont val="Arial"/>
        <family val="2"/>
      </rPr>
      <t>P</t>
    </r>
  </si>
  <si>
    <r>
      <t>15,306,227,218</t>
    </r>
    <r>
      <rPr>
        <b/>
        <vertAlign val="superscript"/>
        <sz val="10"/>
        <rFont val="Arial"/>
        <family val="2"/>
      </rPr>
      <t>P</t>
    </r>
  </si>
  <si>
    <r>
      <t xml:space="preserve">Note: 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>P - Preliminary</t>
    </r>
  </si>
  <si>
    <t xml:space="preserve">           Zero (0) - No Transaction during the Reference Quarter</t>
  </si>
  <si>
    <t>Animal and Vegetable Oils, Fats and Waxes</t>
  </si>
  <si>
    <t>Commodities and Transactions not Elsewhere Classified in the PSCC</t>
  </si>
  <si>
    <t>Mineral Fuels, Lubricants and Related Materials</t>
  </si>
  <si>
    <t>Crude Materials, Inedible, Except Fuels</t>
  </si>
  <si>
    <t>Manufactured Goods Classified Chiefly by Material</t>
  </si>
  <si>
    <t>Miscellaneous Manufactured Articles</t>
  </si>
  <si>
    <t>Crude Materials, Inedible,    Except Fuels</t>
  </si>
  <si>
    <t>Mineral Fuels, Lubricants and     Related Materials</t>
  </si>
  <si>
    <t>Animal and Vegetable Oils,    Fats and Waxes</t>
  </si>
  <si>
    <t>Miscellaneous Manufactured   Articles</t>
  </si>
  <si>
    <t xml:space="preserve">    </t>
  </si>
  <si>
    <t xml:space="preserve">Figure 5 Value of Traded Commodities
First Quarter 2019 and 2018
</t>
  </si>
  <si>
    <r>
      <t>1,591,563,906</t>
    </r>
    <r>
      <rPr>
        <b/>
        <vertAlign val="superscript"/>
        <sz val="10"/>
        <rFont val="Arial"/>
        <family val="2"/>
      </rPr>
      <t>P</t>
    </r>
  </si>
  <si>
    <r>
      <t>792,317,064</t>
    </r>
    <r>
      <rPr>
        <b/>
        <vertAlign val="superscript"/>
        <sz val="10"/>
        <rFont val="Arial"/>
        <family val="2"/>
      </rPr>
      <t>P</t>
    </r>
  </si>
  <si>
    <t xml:space="preserve">Figure 3 Quantity of Domestic Trade by Region
First Quarter 2019 and 2018
</t>
  </si>
  <si>
    <t xml:space="preserve">Figure 4 Value of Domestic Trade by Mode of Transport
First Quarter 2019 and 2018
</t>
  </si>
  <si>
    <t xml:space="preserve">Figure 7 Inflow Value by Region
First Quarter 2019 and 2018
</t>
  </si>
</sst>
</file>

<file path=xl/styles.xml><?xml version="1.0" encoding="utf-8"?>
<styleSheet xmlns="http://schemas.openxmlformats.org/spreadsheetml/2006/main">
  <numFmts count="11">
    <numFmt numFmtId="41" formatCode="_(* #,##0_);_(* \(#,##0\);_(* &quot;-&quot;_);_(@_)"/>
    <numFmt numFmtId="164" formatCode="_(* #,##0.00_);_(* \(#,##0.00\);_(* \-??_);_(@_)"/>
    <numFmt numFmtId="165" formatCode="0_);\(0\)"/>
    <numFmt numFmtId="166" formatCode="#,##0.0_);\(#,##0.0\)"/>
    <numFmt numFmtId="167" formatCode="0.0%"/>
    <numFmt numFmtId="168" formatCode="_(* #,##0_);_(* \(#,##0\);_(* &quot;-&quot;??_);_(@_)"/>
    <numFmt numFmtId="169" formatCode="_(* #,##0_);_(* \(#,##0\);_(* \-??_);_(@_)"/>
    <numFmt numFmtId="170" formatCode="0.000"/>
    <numFmt numFmtId="171" formatCode="#,##0.0"/>
    <numFmt numFmtId="172" formatCode="#,##0.000_);\(#,##0.000\)"/>
    <numFmt numFmtId="173" formatCode="#,##0.00000_);\(#,##0.00000\)"/>
  </numFmts>
  <fonts count="2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sz val="7"/>
      <color theme="1"/>
      <name val="Wingdings 2"/>
      <family val="1"/>
      <charset val="2"/>
    </font>
    <font>
      <sz val="7"/>
      <color theme="1"/>
      <name val="Arial"/>
      <family val="2"/>
    </font>
    <font>
      <i/>
      <sz val="10"/>
      <name val="Arial"/>
      <family val="2"/>
    </font>
    <font>
      <vertAlign val="superscript"/>
      <sz val="10"/>
      <name val="Wingdings 2"/>
      <family val="1"/>
      <charset val="2"/>
    </font>
    <font>
      <i/>
      <sz val="10"/>
      <color indexed="8"/>
      <name val="Arial"/>
      <family val="2"/>
    </font>
    <font>
      <b/>
      <sz val="10"/>
      <color theme="3" tint="-0.249977111117893"/>
      <name val="Arial"/>
      <family val="2"/>
    </font>
    <font>
      <sz val="10"/>
      <color rgb="FFFF0000"/>
      <name val="Arial"/>
      <family val="2"/>
    </font>
    <font>
      <b/>
      <sz val="10.5"/>
      <color rgb="FF000000"/>
      <name val="Arial"/>
      <family val="2"/>
    </font>
    <font>
      <b/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164" fontId="5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56">
    <xf numFmtId="0" fontId="0" fillId="0" borderId="0" xfId="0"/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3" fontId="0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>
      <alignment horizontal="center" vertical="center"/>
    </xf>
    <xf numFmtId="3" fontId="0" fillId="0" borderId="0" xfId="0" applyNumberFormat="1" applyFont="1" applyFill="1" applyBorder="1" applyAlignment="1">
      <alignment horizontal="right" vertical="center"/>
    </xf>
    <xf numFmtId="3" fontId="6" fillId="0" borderId="0" xfId="0" applyNumberFormat="1" applyFont="1" applyFill="1" applyAlignment="1">
      <alignment horizontal="left" vertical="center"/>
    </xf>
    <xf numFmtId="3" fontId="6" fillId="0" borderId="0" xfId="0" applyNumberFormat="1" applyFont="1" applyFill="1" applyAlignment="1">
      <alignment vertical="center"/>
    </xf>
    <xf numFmtId="37" fontId="0" fillId="0" borderId="0" xfId="0" applyNumberFormat="1" applyFont="1" applyFill="1" applyBorder="1" applyAlignment="1">
      <alignment vertical="center"/>
    </xf>
    <xf numFmtId="37" fontId="0" fillId="0" borderId="0" xfId="0" applyNumberFormat="1" applyFont="1" applyFill="1" applyAlignment="1">
      <alignment vertical="center"/>
    </xf>
    <xf numFmtId="3" fontId="0" fillId="0" borderId="0" xfId="0" applyNumberFormat="1" applyFont="1" applyFill="1" applyAlignment="1">
      <alignment vertical="center"/>
    </xf>
    <xf numFmtId="3" fontId="0" fillId="0" borderId="0" xfId="0" applyNumberFormat="1" applyFont="1" applyFill="1" applyAlignment="1">
      <alignment horizontal="center" vertical="center"/>
    </xf>
    <xf numFmtId="167" fontId="6" fillId="0" borderId="0" xfId="0" applyNumberFormat="1" applyFont="1" applyFill="1" applyBorder="1" applyAlignment="1">
      <alignment vertical="center"/>
    </xf>
    <xf numFmtId="167" fontId="0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Alignment="1">
      <alignment horizontal="left" vertical="center"/>
    </xf>
    <xf numFmtId="37" fontId="5" fillId="0" borderId="0" xfId="0" applyNumberFormat="1" applyFont="1" applyFill="1" applyAlignment="1">
      <alignment vertical="center"/>
    </xf>
    <xf numFmtId="37" fontId="8" fillId="0" borderId="0" xfId="0" applyNumberFormat="1" applyFont="1" applyFill="1" applyAlignment="1">
      <alignment vertical="center"/>
    </xf>
    <xf numFmtId="166" fontId="5" fillId="0" borderId="0" xfId="0" applyNumberFormat="1" applyFont="1" applyFill="1" applyAlignment="1">
      <alignment vertical="center"/>
    </xf>
    <xf numFmtId="37" fontId="10" fillId="0" borderId="0" xfId="3" applyNumberFormat="1" applyFont="1" applyFill="1"/>
    <xf numFmtId="37" fontId="10" fillId="0" borderId="0" xfId="4" applyNumberFormat="1" applyFont="1" applyFill="1"/>
    <xf numFmtId="0" fontId="0" fillId="0" borderId="0" xfId="0" applyFont="1" applyFill="1" applyAlignment="1">
      <alignment horizontal="left" vertical="center"/>
    </xf>
    <xf numFmtId="37" fontId="5" fillId="0" borderId="0" xfId="0" applyNumberFormat="1" applyFont="1" applyFill="1" applyAlignment="1">
      <alignment horizontal="center" vertical="center"/>
    </xf>
    <xf numFmtId="37" fontId="5" fillId="0" borderId="0" xfId="1" applyNumberFormat="1" applyFont="1" applyFill="1" applyBorder="1" applyAlignment="1" applyProtection="1">
      <alignment horizontal="center" vertical="center"/>
    </xf>
    <xf numFmtId="37" fontId="5" fillId="0" borderId="0" xfId="0" applyNumberFormat="1" applyFont="1" applyFill="1" applyAlignment="1">
      <alignment horizontal="left" vertical="center"/>
    </xf>
    <xf numFmtId="166" fontId="0" fillId="0" borderId="0" xfId="0" applyNumberFormat="1" applyFont="1" applyFill="1" applyAlignment="1">
      <alignment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 applyAlignment="1">
      <alignment vertical="center"/>
    </xf>
    <xf numFmtId="169" fontId="0" fillId="0" borderId="0" xfId="0" applyNumberFormat="1" applyFont="1" applyFill="1" applyAlignment="1">
      <alignment vertical="center"/>
    </xf>
    <xf numFmtId="0" fontId="0" fillId="0" borderId="0" xfId="0" applyFill="1" applyAlignment="1">
      <alignment horizontal="left" vertical="center"/>
    </xf>
    <xf numFmtId="0" fontId="0" fillId="0" borderId="13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3" fontId="0" fillId="0" borderId="13" xfId="1" applyNumberFormat="1" applyFont="1" applyFill="1" applyBorder="1" applyAlignment="1" applyProtection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3" fontId="8" fillId="0" borderId="13" xfId="1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>
      <alignment vertical="center"/>
    </xf>
    <xf numFmtId="0" fontId="13" fillId="0" borderId="0" xfId="0" applyFont="1" applyFill="1" applyAlignment="1">
      <alignment horizontal="left" vertical="center"/>
    </xf>
    <xf numFmtId="0" fontId="8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170" fontId="0" fillId="0" borderId="0" xfId="0" applyNumberFormat="1" applyFont="1" applyFill="1" applyBorder="1" applyAlignment="1">
      <alignment vertical="center"/>
    </xf>
    <xf numFmtId="0" fontId="0" fillId="0" borderId="9" xfId="0" applyFont="1" applyFill="1" applyBorder="1" applyAlignment="1" applyProtection="1">
      <alignment horizontal="center" vertical="center"/>
    </xf>
    <xf numFmtId="0" fontId="0" fillId="0" borderId="10" xfId="0" applyFill="1" applyBorder="1" applyAlignment="1">
      <alignment horizontal="center" vertical="center"/>
    </xf>
    <xf numFmtId="165" fontId="0" fillId="0" borderId="9" xfId="0" applyNumberFormat="1" applyFont="1" applyFill="1" applyBorder="1" applyAlignment="1" applyProtection="1">
      <alignment horizontal="center" vertical="center"/>
    </xf>
    <xf numFmtId="37" fontId="6" fillId="0" borderId="0" xfId="1" applyNumberFormat="1" applyFont="1" applyFill="1" applyBorder="1" applyAlignment="1" applyProtection="1">
      <alignment horizontal="right" vertical="center" wrapText="1"/>
    </xf>
    <xf numFmtId="166" fontId="6" fillId="0" borderId="0" xfId="0" applyNumberFormat="1" applyFont="1" applyFill="1" applyAlignment="1">
      <alignment vertical="center"/>
    </xf>
    <xf numFmtId="37" fontId="5" fillId="0" borderId="0" xfId="0" applyNumberFormat="1" applyFont="1" applyFill="1"/>
    <xf numFmtId="37" fontId="5" fillId="0" borderId="0" xfId="0" applyNumberFormat="1" applyFont="1" applyFill="1" applyAlignment="1">
      <alignment horizontal="right" vertical="center"/>
    </xf>
    <xf numFmtId="37" fontId="5" fillId="0" borderId="0" xfId="1" applyNumberFormat="1" applyFont="1" applyFill="1" applyBorder="1" applyAlignment="1" applyProtection="1">
      <alignment horizontal="right" vertical="center" wrapText="1"/>
    </xf>
    <xf numFmtId="3" fontId="9" fillId="0" borderId="0" xfId="0" applyNumberFormat="1" applyFont="1" applyFill="1" applyAlignment="1">
      <alignment vertical="center"/>
    </xf>
    <xf numFmtId="37" fontId="9" fillId="0" borderId="0" xfId="0" applyNumberFormat="1" applyFont="1" applyFill="1" applyAlignment="1">
      <alignment vertical="center"/>
    </xf>
    <xf numFmtId="3" fontId="0" fillId="0" borderId="0" xfId="0" applyNumberFormat="1" applyFill="1"/>
    <xf numFmtId="168" fontId="10" fillId="0" borderId="0" xfId="2" applyNumberFormat="1" applyFont="1" applyFill="1"/>
    <xf numFmtId="37" fontId="10" fillId="0" borderId="0" xfId="5" applyNumberFormat="1" applyFont="1" applyFill="1"/>
    <xf numFmtId="37" fontId="10" fillId="0" borderId="0" xfId="6" applyNumberFormat="1" applyFont="1" applyFill="1"/>
    <xf numFmtId="49" fontId="11" fillId="0" borderId="0" xfId="5" applyNumberFormat="1" applyFont="1" applyFill="1" applyAlignment="1">
      <alignment horizontal="right" vertical="center"/>
    </xf>
    <xf numFmtId="49" fontId="12" fillId="0" borderId="0" xfId="7" applyNumberFormat="1" applyFont="1" applyFill="1" applyAlignment="1">
      <alignment horizontal="right"/>
    </xf>
    <xf numFmtId="37" fontId="10" fillId="0" borderId="0" xfId="7" applyNumberFormat="1" applyFont="1" applyFill="1"/>
    <xf numFmtId="165" fontId="0" fillId="0" borderId="14" xfId="0" applyNumberFormat="1" applyFont="1" applyFill="1" applyBorder="1" applyAlignment="1" applyProtection="1">
      <alignment horizontal="center" vertical="center"/>
    </xf>
    <xf numFmtId="0" fontId="0" fillId="0" borderId="0" xfId="0" applyFill="1"/>
    <xf numFmtId="0" fontId="0" fillId="0" borderId="0" xfId="0" applyFill="1" applyAlignment="1"/>
    <xf numFmtId="165" fontId="0" fillId="0" borderId="15" xfId="0" applyNumberFormat="1" applyFont="1" applyFill="1" applyBorder="1" applyAlignment="1" applyProtection="1">
      <alignment horizontal="center" vertical="center"/>
    </xf>
    <xf numFmtId="37" fontId="0" fillId="0" borderId="0" xfId="0" applyNumberFormat="1" applyFill="1"/>
    <xf numFmtId="0" fontId="6" fillId="0" borderId="0" xfId="0" applyFont="1" applyFill="1"/>
    <xf numFmtId="37" fontId="6" fillId="0" borderId="0" xfId="0" applyNumberFormat="1" applyFont="1" applyFill="1" applyAlignment="1">
      <alignment horizontal="right"/>
    </xf>
    <xf numFmtId="166" fontId="6" fillId="0" borderId="0" xfId="0" applyNumberFormat="1" applyFont="1" applyFill="1"/>
    <xf numFmtId="37" fontId="6" fillId="0" borderId="0" xfId="0" applyNumberFormat="1" applyFont="1" applyFill="1"/>
    <xf numFmtId="166" fontId="0" fillId="0" borderId="0" xfId="0" applyNumberFormat="1" applyFont="1" applyFill="1"/>
    <xf numFmtId="167" fontId="0" fillId="0" borderId="0" xfId="0" applyNumberFormat="1" applyFill="1"/>
    <xf numFmtId="166" fontId="0" fillId="0" borderId="0" xfId="0" applyNumberFormat="1" applyFill="1"/>
    <xf numFmtId="41" fontId="0" fillId="0" borderId="0" xfId="0" applyNumberFormat="1" applyFill="1"/>
    <xf numFmtId="166" fontId="16" fillId="0" borderId="0" xfId="0" applyNumberFormat="1" applyFont="1" applyFill="1"/>
    <xf numFmtId="171" fontId="0" fillId="0" borderId="0" xfId="0" applyNumberFormat="1" applyFill="1"/>
    <xf numFmtId="3" fontId="10" fillId="0" borderId="0" xfId="0" applyNumberFormat="1" applyFont="1" applyFill="1"/>
    <xf numFmtId="168" fontId="0" fillId="0" borderId="0" xfId="0" applyNumberFormat="1" applyFill="1"/>
    <xf numFmtId="3" fontId="10" fillId="0" borderId="0" xfId="8" applyNumberFormat="1" applyFont="1" applyFill="1"/>
    <xf numFmtId="3" fontId="10" fillId="0" borderId="0" xfId="9" applyNumberFormat="1" applyFont="1" applyFill="1"/>
    <xf numFmtId="3" fontId="10" fillId="0" borderId="0" xfId="10" applyNumberFormat="1" applyFont="1" applyFill="1"/>
    <xf numFmtId="0" fontId="6" fillId="0" borderId="0" xfId="0" applyFont="1" applyFill="1" applyAlignment="1"/>
    <xf numFmtId="37" fontId="10" fillId="0" borderId="0" xfId="11" applyNumberFormat="1" applyFont="1" applyFill="1"/>
    <xf numFmtId="0" fontId="0" fillId="0" borderId="13" xfId="0" applyFill="1" applyBorder="1"/>
    <xf numFmtId="0" fontId="0" fillId="0" borderId="10" xfId="0" applyFill="1" applyBorder="1" applyAlignment="1">
      <alignment horizontal="center"/>
    </xf>
    <xf numFmtId="37" fontId="0" fillId="0" borderId="10" xfId="0" applyNumberFormat="1" applyFill="1" applyBorder="1" applyAlignment="1">
      <alignment horizontal="center" vertical="center"/>
    </xf>
    <xf numFmtId="37" fontId="0" fillId="0" borderId="10" xfId="0" applyNumberFormat="1" applyFill="1" applyBorder="1" applyAlignment="1">
      <alignment horizontal="center"/>
    </xf>
    <xf numFmtId="3" fontId="6" fillId="0" borderId="0" xfId="0" applyNumberFormat="1" applyFont="1" applyFill="1"/>
    <xf numFmtId="171" fontId="6" fillId="0" borderId="0" xfId="0" applyNumberFormat="1" applyFont="1" applyFill="1"/>
    <xf numFmtId="171" fontId="0" fillId="0" borderId="0" xfId="0" applyNumberFormat="1" applyFont="1" applyFill="1"/>
    <xf numFmtId="38" fontId="0" fillId="0" borderId="0" xfId="0" applyNumberFormat="1" applyFill="1"/>
    <xf numFmtId="41" fontId="0" fillId="0" borderId="0" xfId="0" applyNumberFormat="1" applyFont="1" applyFill="1"/>
    <xf numFmtId="37" fontId="10" fillId="0" borderId="0" xfId="12" applyNumberFormat="1" applyFont="1" applyFill="1"/>
    <xf numFmtId="37" fontId="10" fillId="0" borderId="0" xfId="13" applyNumberFormat="1" applyFont="1" applyFill="1"/>
    <xf numFmtId="41" fontId="0" fillId="0" borderId="0" xfId="0" applyNumberFormat="1" applyFill="1" applyAlignment="1">
      <alignment horizontal="right"/>
    </xf>
    <xf numFmtId="41" fontId="17" fillId="0" borderId="0" xfId="0" applyNumberFormat="1" applyFont="1" applyFill="1"/>
    <xf numFmtId="37" fontId="0" fillId="0" borderId="0" xfId="0" applyNumberFormat="1" applyFont="1" applyFill="1"/>
    <xf numFmtId="37" fontId="10" fillId="0" borderId="0" xfId="14" applyNumberFormat="1" applyFont="1" applyFill="1"/>
    <xf numFmtId="37" fontId="3" fillId="0" borderId="0" xfId="15" applyNumberFormat="1" applyFill="1"/>
    <xf numFmtId="37" fontId="3" fillId="0" borderId="0" xfId="16" applyNumberFormat="1" applyFill="1"/>
    <xf numFmtId="37" fontId="10" fillId="0" borderId="0" xfId="17" applyNumberFormat="1" applyFont="1" applyFill="1"/>
    <xf numFmtId="37" fontId="3" fillId="0" borderId="0" xfId="18" applyNumberFormat="1" applyFill="1"/>
    <xf numFmtId="37" fontId="10" fillId="0" borderId="0" xfId="19" applyNumberFormat="1" applyFont="1" applyFill="1"/>
    <xf numFmtId="37" fontId="10" fillId="0" borderId="0" xfId="20" applyNumberFormat="1" applyFont="1" applyFill="1"/>
    <xf numFmtId="37" fontId="10" fillId="0" borderId="0" xfId="21" applyNumberFormat="1" applyFont="1" applyFill="1"/>
    <xf numFmtId="37" fontId="10" fillId="0" borderId="0" xfId="22" applyNumberFormat="1" applyFont="1" applyFill="1"/>
    <xf numFmtId="37" fontId="10" fillId="0" borderId="0" xfId="23" applyNumberFormat="1" applyFont="1" applyFill="1"/>
    <xf numFmtId="37" fontId="10" fillId="0" borderId="0" xfId="24" applyNumberFormat="1" applyFont="1" applyFill="1"/>
    <xf numFmtId="37" fontId="10" fillId="0" borderId="0" xfId="25" applyNumberFormat="1" applyFont="1" applyFill="1"/>
    <xf numFmtId="37" fontId="10" fillId="0" borderId="0" xfId="26" applyNumberFormat="1" applyFont="1" applyFill="1"/>
    <xf numFmtId="3" fontId="3" fillId="0" borderId="0" xfId="27" applyNumberFormat="1" applyFill="1"/>
    <xf numFmtId="0" fontId="0" fillId="0" borderId="0" xfId="0" applyFill="1" applyAlignment="1">
      <alignment horizontal="right"/>
    </xf>
    <xf numFmtId="0" fontId="13" fillId="0" borderId="0" xfId="0" applyFont="1" applyFill="1"/>
    <xf numFmtId="0" fontId="0" fillId="0" borderId="0" xfId="0" applyFill="1"/>
    <xf numFmtId="0" fontId="0" fillId="0" borderId="0" xfId="0" applyFill="1"/>
    <xf numFmtId="0" fontId="6" fillId="0" borderId="5" xfId="0" applyFont="1" applyFill="1" applyBorder="1" applyAlignment="1">
      <alignment vertical="center"/>
    </xf>
    <xf numFmtId="0" fontId="6" fillId="0" borderId="6" xfId="0" applyFont="1" applyFill="1" applyBorder="1" applyAlignment="1">
      <alignment vertical="center"/>
    </xf>
    <xf numFmtId="0" fontId="0" fillId="0" borderId="0" xfId="0" applyFill="1" applyAlignment="1">
      <alignment horizontal="left"/>
    </xf>
    <xf numFmtId="0" fontId="0" fillId="0" borderId="10" xfId="0" applyFill="1" applyBorder="1"/>
    <xf numFmtId="0" fontId="0" fillId="2" borderId="0" xfId="0" applyFill="1"/>
    <xf numFmtId="37" fontId="0" fillId="2" borderId="0" xfId="0" applyNumberFormat="1" applyFill="1"/>
    <xf numFmtId="166" fontId="0" fillId="2" borderId="0" xfId="0" applyNumberFormat="1" applyFont="1" applyFill="1"/>
    <xf numFmtId="3" fontId="0" fillId="2" borderId="0" xfId="0" applyNumberFormat="1" applyFill="1"/>
    <xf numFmtId="37" fontId="10" fillId="2" borderId="0" xfId="11" applyNumberFormat="1" applyFont="1" applyFill="1"/>
    <xf numFmtId="3" fontId="10" fillId="2" borderId="0" xfId="0" applyNumberFormat="1" applyFont="1" applyFill="1"/>
    <xf numFmtId="168" fontId="0" fillId="2" borderId="0" xfId="0" applyNumberFormat="1" applyFill="1"/>
    <xf numFmtId="0" fontId="0" fillId="0" borderId="0" xfId="0" applyFill="1" applyBorder="1"/>
    <xf numFmtId="37" fontId="0" fillId="0" borderId="0" xfId="0" applyNumberFormat="1" applyFill="1" applyBorder="1"/>
    <xf numFmtId="3" fontId="10" fillId="0" borderId="0" xfId="0" applyNumberFormat="1" applyFont="1" applyFill="1" applyBorder="1"/>
    <xf numFmtId="168" fontId="0" fillId="0" borderId="0" xfId="0" applyNumberFormat="1" applyFill="1" applyBorder="1"/>
    <xf numFmtId="3" fontId="0" fillId="0" borderId="0" xfId="0" applyNumberFormat="1" applyFill="1" applyBorder="1"/>
    <xf numFmtId="37" fontId="10" fillId="0" borderId="0" xfId="11" applyNumberFormat="1" applyFont="1" applyFill="1" applyBorder="1"/>
    <xf numFmtId="0" fontId="0" fillId="0" borderId="16" xfId="0" applyFill="1" applyBorder="1"/>
    <xf numFmtId="0" fontId="6" fillId="0" borderId="16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0" fillId="0" borderId="0" xfId="0" applyFill="1"/>
    <xf numFmtId="0" fontId="6" fillId="0" borderId="3" xfId="0" applyFont="1" applyFill="1" applyBorder="1" applyAlignment="1">
      <alignment horizontal="center" vertical="center"/>
    </xf>
    <xf numFmtId="0" fontId="0" fillId="0" borderId="0" xfId="0" applyFill="1"/>
    <xf numFmtId="39" fontId="0" fillId="0" borderId="0" xfId="0" applyNumberFormat="1" applyFill="1"/>
    <xf numFmtId="39" fontId="6" fillId="0" borderId="0" xfId="0" applyNumberFormat="1" applyFont="1" applyFill="1" applyAlignment="1">
      <alignment horizontal="right"/>
    </xf>
    <xf numFmtId="172" fontId="0" fillId="0" borderId="0" xfId="0" applyNumberFormat="1" applyFill="1" applyBorder="1"/>
    <xf numFmtId="0" fontId="6" fillId="0" borderId="3" xfId="0" applyFont="1" applyFill="1" applyBorder="1" applyAlignment="1">
      <alignment horizontal="center" vertical="center"/>
    </xf>
    <xf numFmtId="0" fontId="0" fillId="0" borderId="0" xfId="0" applyFill="1"/>
    <xf numFmtId="0" fontId="0" fillId="3" borderId="0" xfId="0" applyFill="1"/>
    <xf numFmtId="3" fontId="0" fillId="3" borderId="0" xfId="0" applyNumberFormat="1" applyFill="1"/>
    <xf numFmtId="37" fontId="0" fillId="3" borderId="0" xfId="0" applyNumberFormat="1" applyFill="1"/>
    <xf numFmtId="166" fontId="0" fillId="3" borderId="0" xfId="0" applyNumberFormat="1" applyFont="1" applyFill="1"/>
    <xf numFmtId="0" fontId="6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37" fontId="6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vertical="center"/>
    </xf>
    <xf numFmtId="37" fontId="5" fillId="0" borderId="0" xfId="0" applyNumberFormat="1" applyFont="1" applyFill="1" applyBorder="1"/>
    <xf numFmtId="3" fontId="0" fillId="0" borderId="0" xfId="0" applyNumberFormat="1" applyFont="1" applyFill="1" applyBorder="1" applyAlignment="1">
      <alignment horizontal="left" vertical="center"/>
    </xf>
    <xf numFmtId="37" fontId="5" fillId="0" borderId="0" xfId="0" applyNumberFormat="1" applyFont="1" applyFill="1" applyBorder="1" applyAlignment="1">
      <alignment horizontal="right" vertical="center"/>
    </xf>
    <xf numFmtId="0" fontId="6" fillId="0" borderId="0" xfId="0" applyFont="1" applyFill="1" applyBorder="1" applyAlignment="1" applyProtection="1">
      <alignment vertical="center"/>
    </xf>
    <xf numFmtId="0" fontId="6" fillId="0" borderId="17" xfId="0" applyFont="1" applyFill="1" applyBorder="1" applyAlignment="1" applyProtection="1">
      <alignment vertical="center"/>
    </xf>
    <xf numFmtId="0" fontId="6" fillId="0" borderId="17" xfId="0" applyFont="1" applyFill="1" applyBorder="1" applyAlignment="1">
      <alignment horizontal="center" vertical="center"/>
    </xf>
    <xf numFmtId="3" fontId="0" fillId="0" borderId="0" xfId="0" applyNumberFormat="1" applyFill="1" applyBorder="1" applyAlignment="1">
      <alignment vertical="center"/>
    </xf>
    <xf numFmtId="3" fontId="0" fillId="0" borderId="0" xfId="0" applyNumberFormat="1" applyFill="1" applyBorder="1" applyAlignment="1">
      <alignment horizontal="left" vertical="center"/>
    </xf>
    <xf numFmtId="3" fontId="0" fillId="0" borderId="0" xfId="0" applyNumberFormat="1" applyFill="1" applyBorder="1" applyAlignment="1">
      <alignment horizontal="left" vertical="center" wrapText="1"/>
    </xf>
    <xf numFmtId="3" fontId="0" fillId="0" borderId="0" xfId="0" applyNumberFormat="1" applyFont="1" applyFill="1" applyBorder="1" applyAlignment="1">
      <alignment vertical="center" wrapText="1"/>
    </xf>
    <xf numFmtId="3" fontId="0" fillId="0" borderId="0" xfId="0" applyNumberFormat="1" applyFont="1" applyFill="1" applyBorder="1" applyAlignment="1">
      <alignment horizontal="left" vertical="center" wrapText="1"/>
    </xf>
    <xf numFmtId="3" fontId="0" fillId="0" borderId="0" xfId="0" applyNumberFormat="1" applyFill="1" applyAlignment="1">
      <alignment horizontal="left" vertical="center"/>
    </xf>
    <xf numFmtId="3" fontId="0" fillId="0" borderId="0" xfId="0" applyNumberFormat="1" applyFill="1" applyAlignment="1">
      <alignment vertical="top" wrapText="1"/>
    </xf>
    <xf numFmtId="37" fontId="5" fillId="0" borderId="0" xfId="0" applyNumberFormat="1" applyFont="1" applyFill="1" applyAlignment="1">
      <alignment vertical="top"/>
    </xf>
    <xf numFmtId="3" fontId="0" fillId="0" borderId="0" xfId="0" applyNumberFormat="1" applyFill="1" applyAlignment="1">
      <alignment horizontal="left" vertical="top" wrapText="1"/>
    </xf>
    <xf numFmtId="3" fontId="6" fillId="0" borderId="0" xfId="0" applyNumberFormat="1" applyFont="1" applyFill="1" applyBorder="1" applyAlignment="1">
      <alignment vertical="center"/>
    </xf>
    <xf numFmtId="3" fontId="0" fillId="0" borderId="0" xfId="0" applyNumberFormat="1" applyFill="1" applyBorder="1" applyAlignment="1">
      <alignment vertical="top" wrapText="1"/>
    </xf>
    <xf numFmtId="37" fontId="5" fillId="0" borderId="0" xfId="0" applyNumberFormat="1" applyFont="1" applyFill="1" applyBorder="1" applyAlignment="1">
      <alignment vertical="top"/>
    </xf>
    <xf numFmtId="3" fontId="0" fillId="0" borderId="0" xfId="0" applyNumberFormat="1" applyFill="1" applyBorder="1" applyAlignment="1">
      <alignment horizontal="left" vertical="top" wrapText="1"/>
    </xf>
    <xf numFmtId="3" fontId="0" fillId="0" borderId="0" xfId="0" applyNumberFormat="1" applyFont="1" applyFill="1" applyAlignment="1">
      <alignment vertical="center" wrapText="1"/>
    </xf>
    <xf numFmtId="3" fontId="0" fillId="0" borderId="0" xfId="0" applyNumberFormat="1" applyFill="1" applyAlignment="1">
      <alignment vertical="center" wrapText="1"/>
    </xf>
    <xf numFmtId="3" fontId="0" fillId="0" borderId="0" xfId="0" applyNumberFormat="1" applyFill="1" applyAlignment="1">
      <alignment horizontal="left" vertical="center" wrapText="1"/>
    </xf>
    <xf numFmtId="3" fontId="0" fillId="0" borderId="0" xfId="0" applyNumberFormat="1" applyFont="1" applyFill="1" applyAlignment="1">
      <alignment horizontal="left" vertical="center" wrapText="1"/>
    </xf>
    <xf numFmtId="2" fontId="0" fillId="0" borderId="0" xfId="0" applyNumberFormat="1" applyFont="1" applyFill="1" applyBorder="1" applyAlignment="1">
      <alignment vertical="center"/>
    </xf>
    <xf numFmtId="39" fontId="5" fillId="0" borderId="0" xfId="0" applyNumberFormat="1" applyFont="1" applyFill="1" applyBorder="1"/>
    <xf numFmtId="3" fontId="0" fillId="0" borderId="0" xfId="0" applyNumberFormat="1" applyFill="1" applyBorder="1" applyAlignment="1">
      <alignment vertical="center" wrapText="1"/>
    </xf>
    <xf numFmtId="3" fontId="6" fillId="4" borderId="0" xfId="0" applyNumberFormat="1" applyFont="1" applyFill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3" fontId="0" fillId="4" borderId="0" xfId="0" applyNumberFormat="1" applyFont="1" applyFill="1" applyAlignment="1">
      <alignment vertical="center" wrapText="1"/>
    </xf>
    <xf numFmtId="39" fontId="5" fillId="4" borderId="0" xfId="0" applyNumberFormat="1" applyFont="1" applyFill="1"/>
    <xf numFmtId="3" fontId="0" fillId="4" borderId="0" xfId="0" applyNumberFormat="1" applyFill="1" applyAlignment="1">
      <alignment vertical="center" wrapText="1"/>
    </xf>
    <xf numFmtId="3" fontId="0" fillId="4" borderId="0" xfId="0" applyNumberFormat="1" applyFill="1" applyAlignment="1">
      <alignment horizontal="left" vertical="center" wrapText="1"/>
    </xf>
    <xf numFmtId="3" fontId="0" fillId="4" borderId="0" xfId="0" applyNumberFormat="1" applyFill="1" applyAlignment="1">
      <alignment vertical="top" wrapText="1"/>
    </xf>
    <xf numFmtId="3" fontId="0" fillId="4" borderId="0" xfId="0" applyNumberFormat="1" applyFont="1" applyFill="1" applyAlignment="1">
      <alignment horizontal="left" vertical="center" wrapText="1"/>
    </xf>
    <xf numFmtId="3" fontId="0" fillId="4" borderId="0" xfId="0" applyNumberFormat="1" applyFill="1" applyAlignment="1">
      <alignment horizontal="left" vertical="top" wrapText="1"/>
    </xf>
    <xf numFmtId="0" fontId="0" fillId="4" borderId="10" xfId="0" applyFill="1" applyBorder="1"/>
    <xf numFmtId="0" fontId="6" fillId="4" borderId="10" xfId="0" applyFont="1" applyFill="1" applyBorder="1" applyAlignment="1">
      <alignment horizontal="center" vertical="center"/>
    </xf>
    <xf numFmtId="39" fontId="0" fillId="4" borderId="10" xfId="0" applyNumberFormat="1" applyFill="1" applyBorder="1"/>
    <xf numFmtId="173" fontId="0" fillId="4" borderId="10" xfId="0" applyNumberFormat="1" applyFill="1" applyBorder="1"/>
    <xf numFmtId="37" fontId="0" fillId="0" borderId="10" xfId="0" applyNumberFormat="1" applyFill="1" applyBorder="1"/>
    <xf numFmtId="3" fontId="10" fillId="0" borderId="10" xfId="0" applyNumberFormat="1" applyFont="1" applyFill="1" applyBorder="1"/>
    <xf numFmtId="168" fontId="0" fillId="0" borderId="10" xfId="0" applyNumberFormat="1" applyFill="1" applyBorder="1"/>
    <xf numFmtId="3" fontId="0" fillId="0" borderId="10" xfId="0" applyNumberFormat="1" applyFill="1" applyBorder="1"/>
    <xf numFmtId="37" fontId="10" fillId="0" borderId="10" xfId="11" applyNumberFormat="1" applyFont="1" applyFill="1" applyBorder="1"/>
    <xf numFmtId="0" fontId="0" fillId="4" borderId="0" xfId="0" applyFill="1" applyAlignment="1"/>
    <xf numFmtId="0" fontId="6" fillId="4" borderId="5" xfId="0" applyFont="1" applyFill="1" applyBorder="1" applyAlignment="1">
      <alignment vertical="center"/>
    </xf>
    <xf numFmtId="0" fontId="6" fillId="4" borderId="6" xfId="0" applyFont="1" applyFill="1" applyBorder="1" applyAlignment="1">
      <alignment vertical="center"/>
    </xf>
    <xf numFmtId="0" fontId="6" fillId="4" borderId="3" xfId="0" applyFont="1" applyFill="1" applyBorder="1" applyAlignment="1">
      <alignment horizontal="center" vertical="center"/>
    </xf>
    <xf numFmtId="0" fontId="0" fillId="4" borderId="0" xfId="0" applyFill="1"/>
    <xf numFmtId="39" fontId="0" fillId="4" borderId="0" xfId="0" applyNumberFormat="1" applyFill="1"/>
    <xf numFmtId="0" fontId="0" fillId="4" borderId="0" xfId="0" applyFill="1" applyAlignment="1">
      <alignment horizontal="left"/>
    </xf>
    <xf numFmtId="0" fontId="0" fillId="4" borderId="16" xfId="0" applyFill="1" applyBorder="1"/>
    <xf numFmtId="0" fontId="6" fillId="4" borderId="16" xfId="0" applyFont="1" applyFill="1" applyBorder="1" applyAlignment="1">
      <alignment horizontal="center" vertical="center"/>
    </xf>
    <xf numFmtId="0" fontId="0" fillId="4" borderId="0" xfId="0" applyFill="1" applyBorder="1"/>
    <xf numFmtId="39" fontId="0" fillId="4" borderId="0" xfId="0" applyNumberFormat="1" applyFill="1" applyBorder="1"/>
    <xf numFmtId="39" fontId="10" fillId="4" borderId="0" xfId="0" applyNumberFormat="1" applyFont="1" applyFill="1" applyBorder="1"/>
    <xf numFmtId="172" fontId="0" fillId="4" borderId="0" xfId="0" applyNumberFormat="1" applyFill="1" applyBorder="1"/>
    <xf numFmtId="172" fontId="10" fillId="4" borderId="0" xfId="11" applyNumberFormat="1" applyFont="1" applyFill="1" applyBorder="1"/>
    <xf numFmtId="2" fontId="0" fillId="4" borderId="0" xfId="0" applyNumberFormat="1" applyFill="1"/>
    <xf numFmtId="37" fontId="6" fillId="0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</xf>
    <xf numFmtId="165" fontId="0" fillId="0" borderId="0" xfId="0" applyNumberFormat="1" applyFont="1" applyFill="1" applyBorder="1" applyAlignment="1" applyProtection="1">
      <alignment horizontal="center" vertical="center"/>
    </xf>
    <xf numFmtId="37" fontId="6" fillId="0" borderId="0" xfId="0" applyNumberFormat="1" applyFont="1" applyFill="1" applyAlignment="1">
      <alignment vertical="center"/>
    </xf>
    <xf numFmtId="39" fontId="0" fillId="0" borderId="0" xfId="0" applyNumberFormat="1" applyFont="1" applyFill="1" applyAlignment="1">
      <alignment horizontal="center" vertical="center"/>
    </xf>
    <xf numFmtId="0" fontId="6" fillId="4" borderId="17" xfId="0" applyFont="1" applyFill="1" applyBorder="1" applyAlignment="1" applyProtection="1">
      <alignment vertical="center"/>
    </xf>
    <xf numFmtId="3" fontId="0" fillId="4" borderId="0" xfId="0" applyNumberFormat="1" applyFill="1" applyBorder="1" applyAlignment="1">
      <alignment horizontal="left" vertical="center" wrapText="1"/>
    </xf>
    <xf numFmtId="172" fontId="5" fillId="4" borderId="0" xfId="0" applyNumberFormat="1" applyFont="1" applyFill="1" applyBorder="1"/>
    <xf numFmtId="39" fontId="5" fillId="4" borderId="0" xfId="0" applyNumberFormat="1" applyFont="1" applyFill="1" applyBorder="1"/>
    <xf numFmtId="3" fontId="0" fillId="4" borderId="0" xfId="0" applyNumberFormat="1" applyFont="1" applyFill="1" applyBorder="1" applyAlignment="1">
      <alignment vertical="center" wrapText="1"/>
    </xf>
    <xf numFmtId="3" fontId="0" fillId="4" borderId="0" xfId="0" applyNumberFormat="1" applyFont="1" applyFill="1" applyBorder="1" applyAlignment="1">
      <alignment horizontal="left" vertical="center" wrapText="1"/>
    </xf>
    <xf numFmtId="0" fontId="0" fillId="4" borderId="0" xfId="0" applyFont="1" applyFill="1" applyAlignment="1">
      <alignment vertical="center"/>
    </xf>
    <xf numFmtId="2" fontId="6" fillId="4" borderId="0" xfId="0" applyNumberFormat="1" applyFont="1" applyFill="1" applyAlignment="1">
      <alignment horizontal="right" vertical="center"/>
    </xf>
    <xf numFmtId="3" fontId="10" fillId="0" borderId="0" xfId="34" applyNumberFormat="1" applyFont="1" applyFill="1"/>
    <xf numFmtId="168" fontId="10" fillId="0" borderId="0" xfId="35" applyNumberFormat="1" applyFont="1" applyFill="1"/>
    <xf numFmtId="3" fontId="10" fillId="0" borderId="0" xfId="36" applyNumberFormat="1" applyFont="1" applyFill="1"/>
    <xf numFmtId="37" fontId="10" fillId="0" borderId="0" xfId="37" applyNumberFormat="1" applyFont="1" applyFill="1"/>
    <xf numFmtId="37" fontId="10" fillId="0" borderId="0" xfId="38" applyNumberFormat="1" applyFont="1" applyFill="1"/>
    <xf numFmtId="49" fontId="12" fillId="0" borderId="0" xfId="39" applyNumberFormat="1" applyFont="1" applyFill="1" applyAlignment="1">
      <alignment horizontal="right"/>
    </xf>
    <xf numFmtId="37" fontId="10" fillId="0" borderId="0" xfId="39" applyNumberFormat="1" applyFont="1" applyFill="1"/>
    <xf numFmtId="0" fontId="0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0" borderId="7" xfId="0" applyFont="1" applyFill="1" applyBorder="1" applyAlignment="1" applyProtection="1">
      <alignment horizontal="center" vertical="center" wrapText="1"/>
    </xf>
    <xf numFmtId="0" fontId="6" fillId="0" borderId="11" xfId="0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8" xfId="0" applyFont="1" applyFill="1" applyBorder="1" applyAlignment="1" applyProtection="1">
      <alignment horizontal="center" vertical="center"/>
    </xf>
    <xf numFmtId="0" fontId="6" fillId="0" borderId="12" xfId="0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0" fillId="0" borderId="0" xfId="0" applyFill="1"/>
    <xf numFmtId="0" fontId="6" fillId="0" borderId="0" xfId="0" applyFont="1" applyFill="1"/>
    <xf numFmtId="0" fontId="6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6" fillId="0" borderId="10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left" vertical="center"/>
    </xf>
    <xf numFmtId="0" fontId="0" fillId="0" borderId="10" xfId="0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/>
    </xf>
    <xf numFmtId="0" fontId="19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 readingOrder="1"/>
    </xf>
    <xf numFmtId="0" fontId="18" fillId="0" borderId="0" xfId="0" applyFont="1" applyAlignment="1">
      <alignment horizontal="center" vertical="center" wrapText="1" readingOrder="1"/>
    </xf>
  </cellXfs>
  <cellStyles count="40">
    <cellStyle name="Comma" xfId="1" builtinId="3"/>
    <cellStyle name="Normal" xfId="0" builtinId="0"/>
    <cellStyle name="Normal 101 11" xfId="7"/>
    <cellStyle name="Normal 101 11 2" xfId="33"/>
    <cellStyle name="Normal 101 11 3" xfId="39"/>
    <cellStyle name="Normal 124" xfId="3"/>
    <cellStyle name="Normal 124 2" xfId="28"/>
    <cellStyle name="Normal 124 3" xfId="34"/>
    <cellStyle name="Normal 125" xfId="4"/>
    <cellStyle name="Normal 125 2" xfId="30"/>
    <cellStyle name="Normal 125 3" xfId="36"/>
    <cellStyle name="Normal 126" xfId="6"/>
    <cellStyle name="Normal 126 2" xfId="31"/>
    <cellStyle name="Normal 126 3" xfId="37"/>
    <cellStyle name="Normal 149" xfId="8"/>
    <cellStyle name="Normal 150" xfId="10"/>
    <cellStyle name="Normal 151" xfId="11"/>
    <cellStyle name="Normal 153" xfId="9"/>
    <cellStyle name="Normal 154" xfId="12"/>
    <cellStyle name="Normal 155" xfId="14"/>
    <cellStyle name="Normal 159" xfId="15"/>
    <cellStyle name="Normal 161" xfId="18"/>
    <cellStyle name="Normal 171" xfId="5"/>
    <cellStyle name="Normal 171 2" xfId="32"/>
    <cellStyle name="Normal 171 3" xfId="38"/>
    <cellStyle name="Normal 172" xfId="16"/>
    <cellStyle name="Normal 175" xfId="2"/>
    <cellStyle name="Normal 175 2" xfId="29"/>
    <cellStyle name="Normal 175 3" xfId="35"/>
    <cellStyle name="Normal 176" xfId="27"/>
    <cellStyle name="Normal 178" xfId="13"/>
    <cellStyle name="Normal 183" xfId="17"/>
    <cellStyle name="Normal 184" xfId="19"/>
    <cellStyle name="Normal 185" xfId="20"/>
    <cellStyle name="Normal 186" xfId="21"/>
    <cellStyle name="Normal 187" xfId="22"/>
    <cellStyle name="Normal 188" xfId="23"/>
    <cellStyle name="Normal 189" xfId="24"/>
    <cellStyle name="Normal 190" xfId="25"/>
    <cellStyle name="Normal 191" xfId="26"/>
  </cellStyles>
  <dxfs count="0"/>
  <tableStyles count="0" defaultTableStyle="TableStyleMedium2" defaultPivotStyle="PivotStyleLight16"/>
  <colors>
    <mruColors>
      <color rgb="FF33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PH"/>
  <c:chart>
    <c:title>
      <c:tx>
        <c:rich>
          <a:bodyPr/>
          <a:lstStyle/>
          <a:p>
            <a:pPr>
              <a:defRPr sz="1050"/>
            </a:pPr>
            <a:r>
              <a:rPr lang="en-PH" sz="1000">
                <a:latin typeface="Arial" pitchFamily="34" charset="0"/>
                <a:cs typeface="Arial" pitchFamily="34" charset="0"/>
              </a:rPr>
              <a:t>Figure 1 Quantity of Domestic Trade by Mode of Transport</a:t>
            </a:r>
          </a:p>
          <a:p>
            <a:pPr>
              <a:defRPr sz="1050"/>
            </a:pPr>
            <a:r>
              <a:rPr lang="en-PH" sz="1000">
                <a:latin typeface="Arial" pitchFamily="34" charset="0"/>
                <a:cs typeface="Arial" pitchFamily="34" charset="0"/>
              </a:rPr>
              <a:t>First Quarter 2019 and 2018</a:t>
            </a:r>
          </a:p>
        </c:rich>
      </c:tx>
      <c:layout>
        <c:manualLayout>
          <c:xMode val="edge"/>
          <c:yMode val="edge"/>
          <c:x val="0.15647222222222282"/>
          <c:y val="2.7777777777777964E-2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'fig 1'!$C$2</c:f>
              <c:strCache>
                <c:ptCount val="1"/>
                <c:pt idx="0">
                  <c:v>First Quarter 2019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6350" cap="flat" cmpd="sng" algn="ctr">
              <a:solidFill>
                <a:schemeClr val="accent1"/>
              </a:solidFill>
              <a:prstDash val="solid"/>
              <a:miter lim="800000"/>
            </a:ln>
            <a:effectLst/>
          </c:spP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1.59 </a:t>
                    </a:r>
                  </a:p>
                </c:rich>
              </c:tx>
              <c:dLblPos val="outEnd"/>
              <c:showVal val="1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1.59</a:t>
                    </a:r>
                  </a:p>
                </c:rich>
              </c:tx>
              <c:dLblPos val="outEnd"/>
              <c:showVal val="1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0.00042</a:t>
                    </a:r>
                  </a:p>
                </c:rich>
              </c:tx>
              <c:dLblPos val="outEnd"/>
              <c:showVal val="1"/>
            </c:dLbl>
            <c:txPr>
              <a:bodyPr/>
              <a:lstStyle/>
              <a:p>
                <a:pPr>
                  <a:defRPr sz="8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'fig 1'!$B$3:$B$5</c:f>
              <c:strCache>
                <c:ptCount val="3"/>
                <c:pt idx="0">
                  <c:v>Total</c:v>
                </c:pt>
                <c:pt idx="1">
                  <c:v>Water</c:v>
                </c:pt>
                <c:pt idx="2">
                  <c:v>Air</c:v>
                </c:pt>
              </c:strCache>
            </c:strRef>
          </c:cat>
          <c:val>
            <c:numRef>
              <c:f>'fig 1'!$C$3:$C$5</c:f>
              <c:numCache>
                <c:formatCode>#,##0</c:formatCode>
                <c:ptCount val="3"/>
                <c:pt idx="0" formatCode="#,##0_);\(#,##0\)">
                  <c:v>1591564</c:v>
                </c:pt>
                <c:pt idx="1">
                  <c:v>1591144</c:v>
                </c:pt>
                <c:pt idx="2">
                  <c:v>420</c:v>
                </c:pt>
              </c:numCache>
            </c:numRef>
          </c:val>
        </c:ser>
        <c:ser>
          <c:idx val="1"/>
          <c:order val="1"/>
          <c:tx>
            <c:strRef>
              <c:f>'fig 1'!$D$2</c:f>
              <c:strCache>
                <c:ptCount val="1"/>
                <c:pt idx="0">
                  <c:v>First Quarter 2018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6350" cap="flat" cmpd="sng" algn="ctr">
              <a:solidFill>
                <a:schemeClr val="accent2"/>
              </a:solidFill>
              <a:prstDash val="solid"/>
              <a:miter lim="800000"/>
            </a:ln>
            <a:effectLst/>
          </c:spPr>
          <c:dLbls>
            <c:dLbl>
              <c:idx val="0"/>
              <c:layout>
                <c:manualLayout>
                  <c:x val="-2.7777777777777887E-3"/>
                  <c:y val="1.851851851851854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0.79 </a:t>
                    </a:r>
                  </a:p>
                </c:rich>
              </c:tx>
              <c:dLblPos val="outEnd"/>
              <c:showVal val="1"/>
            </c:dLbl>
            <c:dLbl>
              <c:idx val="1"/>
              <c:layout>
                <c:manualLayout>
                  <c:x val="-2.7777777777777887E-3"/>
                  <c:y val="4.629629629629638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0.79</a:t>
                    </a:r>
                  </a:p>
                </c:rich>
              </c:tx>
              <c:dLblPos val="outEnd"/>
              <c:showVal val="1"/>
            </c:dLbl>
            <c:dLbl>
              <c:idx val="2"/>
              <c:layout>
                <c:manualLayout>
                  <c:x val="2.5000000000000112E-2"/>
                  <c:y val="-4.629629629629638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0.00036 </a:t>
                    </a:r>
                  </a:p>
                </c:rich>
              </c:tx>
              <c:dLblPos val="outEnd"/>
              <c:showVal val="1"/>
            </c:dLbl>
            <c:txPr>
              <a:bodyPr/>
              <a:lstStyle/>
              <a:p>
                <a:pPr>
                  <a:defRPr sz="8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'fig 1'!$B$3:$B$5</c:f>
              <c:strCache>
                <c:ptCount val="3"/>
                <c:pt idx="0">
                  <c:v>Total</c:v>
                </c:pt>
                <c:pt idx="1">
                  <c:v>Water</c:v>
                </c:pt>
                <c:pt idx="2">
                  <c:v>Air</c:v>
                </c:pt>
              </c:strCache>
            </c:strRef>
          </c:cat>
          <c:val>
            <c:numRef>
              <c:f>'fig 1'!$D$3:$D$5</c:f>
              <c:numCache>
                <c:formatCode>_(* #,##0_);_(* \(#,##0\);_(* "-"??_);_(@_)</c:formatCode>
                <c:ptCount val="3"/>
                <c:pt idx="0" formatCode="#,##0_);\(#,##0\)">
                  <c:v>792317</c:v>
                </c:pt>
                <c:pt idx="1">
                  <c:v>791953</c:v>
                </c:pt>
                <c:pt idx="2" formatCode="#,##0_);\(#,##0\)">
                  <c:v>364</c:v>
                </c:pt>
              </c:numCache>
            </c:numRef>
          </c:val>
        </c:ser>
        <c:dLbls>
          <c:showVal val="1"/>
        </c:dLbls>
        <c:axId val="103518208"/>
        <c:axId val="103519744"/>
      </c:barChart>
      <c:catAx>
        <c:axId val="103518208"/>
        <c:scaling>
          <c:orientation val="minMax"/>
        </c:scaling>
        <c:axPos val="b"/>
        <c:tickLblPos val="nextTo"/>
        <c:txPr>
          <a:bodyPr/>
          <a:lstStyle/>
          <a:p>
            <a:pPr>
              <a:defRPr sz="9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3519744"/>
        <c:crosses val="autoZero"/>
        <c:auto val="1"/>
        <c:lblAlgn val="ctr"/>
        <c:lblOffset val="100"/>
      </c:catAx>
      <c:valAx>
        <c:axId val="103519744"/>
        <c:scaling>
          <c:orientation val="minMax"/>
          <c:max val="2000000"/>
          <c:min val="0"/>
        </c:scaling>
        <c:axPos val="l"/>
        <c:numFmt formatCode="#,##0_);\(#,##0\)" sourceLinked="1"/>
        <c:tickLblPos val="nextTo"/>
        <c:txPr>
          <a:bodyPr/>
          <a:lstStyle/>
          <a:p>
            <a:pPr>
              <a:defRPr sz="9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3518208"/>
        <c:crosses val="autoZero"/>
        <c:crossBetween val="between"/>
        <c:majorUnit val="1000000"/>
        <c:minorUnit val="100000"/>
        <c:dispUnits>
          <c:builtInUnit val="millions"/>
          <c:dispUnitsLbl>
            <c:layout>
              <c:manualLayout>
                <c:xMode val="edge"/>
                <c:yMode val="edge"/>
                <c:x val="1.6666666666666694E-2"/>
                <c:y val="0.49050707203266325"/>
              </c:manualLayout>
            </c:layout>
            <c:tx>
              <c:rich>
                <a:bodyPr/>
                <a:lstStyle/>
                <a:p>
                  <a:pPr>
                    <a:defRPr/>
                  </a:pPr>
                  <a:r>
                    <a:rPr lang="en-US"/>
                    <a:t>Million</a:t>
                  </a:r>
                  <a:r>
                    <a:rPr lang="en-US" baseline="0"/>
                    <a:t>s</a:t>
                  </a:r>
                  <a:endParaRPr lang="en-US"/>
                </a:p>
              </c:rich>
            </c:tx>
          </c:dispUnitsLbl>
        </c:dispUnits>
      </c:valAx>
    </c:plotArea>
    <c:legend>
      <c:legendPos val="t"/>
      <c:layout/>
      <c:txPr>
        <a:bodyPr/>
        <a:lstStyle/>
        <a:p>
          <a:pPr>
            <a:defRPr sz="9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PH"/>
  <c:chart>
    <c:title>
      <c:tx>
        <c:rich>
          <a:bodyPr/>
          <a:lstStyle/>
          <a:p>
            <a:pPr>
              <a:defRPr/>
            </a:pPr>
            <a:r>
              <a:rPr lang="en-PH" sz="1000" b="1" i="0" baseline="0">
                <a:latin typeface="Arial" pitchFamily="34" charset="0"/>
                <a:cs typeface="Arial" pitchFamily="34" charset="0"/>
              </a:rPr>
              <a:t>Figure 2 Value of Traded Commodities in Region X</a:t>
            </a:r>
            <a:endParaRPr lang="en-PH" sz="100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en-PH" sz="1000" b="1" i="0" baseline="0">
                <a:latin typeface="Arial" pitchFamily="34" charset="0"/>
                <a:cs typeface="Arial" pitchFamily="34" charset="0"/>
              </a:rPr>
              <a:t>First Quarter 2019 and 2018</a:t>
            </a:r>
          </a:p>
        </c:rich>
      </c:tx>
      <c:layout/>
    </c:title>
    <c:plotArea>
      <c:layout/>
      <c:barChart>
        <c:barDir val="bar"/>
        <c:grouping val="clustered"/>
        <c:ser>
          <c:idx val="0"/>
          <c:order val="0"/>
          <c:tx>
            <c:strRef>
              <c:f>'fig 2'!$B$16</c:f>
              <c:strCache>
                <c:ptCount val="1"/>
                <c:pt idx="0">
                  <c:v>1st Quarter 2018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6350" cap="flat" cmpd="sng" algn="ctr">
              <a:solidFill>
                <a:schemeClr val="accent2"/>
              </a:solidFill>
              <a:prstDash val="solid"/>
              <a:miter lim="800000"/>
            </a:ln>
            <a:effectLst/>
          </c:spPr>
          <c:dLbls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dLblPos val="outEnd"/>
            <c:showVal val="1"/>
          </c:dLbls>
          <c:cat>
            <c:strRef>
              <c:f>'fig 2'!$A$17:$A$26</c:f>
              <c:strCache>
                <c:ptCount val="10"/>
                <c:pt idx="0">
                  <c:v>Miscellaneous Manufactured Articles</c:v>
                </c:pt>
                <c:pt idx="1">
                  <c:v>Animal and Vegetable Oils, Fats and Waxes</c:v>
                </c:pt>
                <c:pt idx="2">
                  <c:v>Commodities and Transactions not Elsewhere Classified in the PSCC</c:v>
                </c:pt>
                <c:pt idx="3">
                  <c:v>Beverages and Tobacco</c:v>
                </c:pt>
                <c:pt idx="4">
                  <c:v>Machinery and Transport Equipment</c:v>
                </c:pt>
                <c:pt idx="5">
                  <c:v>Mineral Fuels, Lubricants and Related Materials</c:v>
                </c:pt>
                <c:pt idx="6">
                  <c:v>Crude Materials, Inedible, Except Fuels</c:v>
                </c:pt>
                <c:pt idx="7">
                  <c:v>Manufactured Goods Classified Chiefly by Material</c:v>
                </c:pt>
                <c:pt idx="8">
                  <c:v>Food and Live Animals</c:v>
                </c:pt>
                <c:pt idx="9">
                  <c:v>Chemical and Related Products, n. e. c.</c:v>
                </c:pt>
              </c:strCache>
            </c:strRef>
          </c:cat>
          <c:val>
            <c:numRef>
              <c:f>'fig 2'!$B$17:$B$26</c:f>
              <c:numCache>
                <c:formatCode>#,##0.00_);\(#,##0.00\)</c:formatCode>
                <c:ptCount val="10"/>
                <c:pt idx="0" formatCode="#,##0.000_);\(#,##0.000\)">
                  <c:v>1.0024025000000001E-3</c:v>
                </c:pt>
                <c:pt idx="1">
                  <c:v>1.0795809E-2</c:v>
                </c:pt>
                <c:pt idx="2">
                  <c:v>6.7412595000000001E-3</c:v>
                </c:pt>
                <c:pt idx="3">
                  <c:v>0.134148357</c:v>
                </c:pt>
                <c:pt idx="4">
                  <c:v>3.6096152499999999E-2</c:v>
                </c:pt>
                <c:pt idx="5">
                  <c:v>3.2285875999999998E-2</c:v>
                </c:pt>
                <c:pt idx="6">
                  <c:v>0.273558358</c:v>
                </c:pt>
                <c:pt idx="7">
                  <c:v>0.13661952299999999</c:v>
                </c:pt>
                <c:pt idx="8">
                  <c:v>0.13750234550000001</c:v>
                </c:pt>
                <c:pt idx="9">
                  <c:v>2.3566980500000001E-2</c:v>
                </c:pt>
              </c:numCache>
            </c:numRef>
          </c:val>
        </c:ser>
        <c:ser>
          <c:idx val="1"/>
          <c:order val="1"/>
          <c:tx>
            <c:strRef>
              <c:f>'fig 2'!$C$16</c:f>
              <c:strCache>
                <c:ptCount val="1"/>
                <c:pt idx="0">
                  <c:v>1st Quarter 2019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6350" cap="flat" cmpd="sng" algn="ctr">
              <a:solidFill>
                <a:schemeClr val="accent1"/>
              </a:solidFill>
              <a:prstDash val="solid"/>
              <a:miter lim="800000"/>
            </a:ln>
            <a:effectLst/>
          </c:spPr>
          <c:dLbls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dLblPos val="outEnd"/>
            <c:showVal val="1"/>
          </c:dLbls>
          <c:cat>
            <c:strRef>
              <c:f>'fig 2'!$A$17:$A$26</c:f>
              <c:strCache>
                <c:ptCount val="10"/>
                <c:pt idx="0">
                  <c:v>Miscellaneous Manufactured Articles</c:v>
                </c:pt>
                <c:pt idx="1">
                  <c:v>Animal and Vegetable Oils, Fats and Waxes</c:v>
                </c:pt>
                <c:pt idx="2">
                  <c:v>Commodities and Transactions not Elsewhere Classified in the PSCC</c:v>
                </c:pt>
                <c:pt idx="3">
                  <c:v>Beverages and Tobacco</c:v>
                </c:pt>
                <c:pt idx="4">
                  <c:v>Machinery and Transport Equipment</c:v>
                </c:pt>
                <c:pt idx="5">
                  <c:v>Mineral Fuels, Lubricants and Related Materials</c:v>
                </c:pt>
                <c:pt idx="6">
                  <c:v>Crude Materials, Inedible, Except Fuels</c:v>
                </c:pt>
                <c:pt idx="7">
                  <c:v>Manufactured Goods Classified Chiefly by Material</c:v>
                </c:pt>
                <c:pt idx="8">
                  <c:v>Food and Live Animals</c:v>
                </c:pt>
                <c:pt idx="9">
                  <c:v>Chemical and Related Products, n. e. c.</c:v>
                </c:pt>
              </c:strCache>
            </c:strRef>
          </c:cat>
          <c:val>
            <c:numRef>
              <c:f>'fig 2'!$C$17:$C$26</c:f>
              <c:numCache>
                <c:formatCode>#,##0.00_);\(#,##0.00\)</c:formatCode>
                <c:ptCount val="10"/>
                <c:pt idx="0" formatCode="#,##0.000_);\(#,##0.000\)">
                  <c:v>2.4039955000000001E-3</c:v>
                </c:pt>
                <c:pt idx="1">
                  <c:v>1.9745036000000001E-2</c:v>
                </c:pt>
                <c:pt idx="2">
                  <c:v>1.9864457499999998E-2</c:v>
                </c:pt>
                <c:pt idx="3">
                  <c:v>2.2171902E-2</c:v>
                </c:pt>
                <c:pt idx="4">
                  <c:v>3.3848301499999997E-2</c:v>
                </c:pt>
                <c:pt idx="5">
                  <c:v>3.7920688000000001E-2</c:v>
                </c:pt>
                <c:pt idx="6">
                  <c:v>0.18721087450000001</c:v>
                </c:pt>
                <c:pt idx="7">
                  <c:v>0.202106485</c:v>
                </c:pt>
                <c:pt idx="8">
                  <c:v>0.42873160900000001</c:v>
                </c:pt>
                <c:pt idx="9">
                  <c:v>0.63756055700000003</c:v>
                </c:pt>
              </c:numCache>
            </c:numRef>
          </c:val>
        </c:ser>
        <c:axId val="105192832"/>
        <c:axId val="105211008"/>
      </c:barChart>
      <c:catAx>
        <c:axId val="105192832"/>
        <c:scaling>
          <c:orientation val="minMax"/>
        </c:scaling>
        <c:axPos val="l"/>
        <c:tickLblPos val="nextTo"/>
        <c:crossAx val="105211008"/>
        <c:crossesAt val="0"/>
        <c:auto val="1"/>
        <c:lblAlgn val="ctr"/>
        <c:lblOffset val="100"/>
      </c:catAx>
      <c:valAx>
        <c:axId val="105211008"/>
        <c:scaling>
          <c:orientation val="minMax"/>
        </c:scaling>
        <c:axPos val="b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PH"/>
                  <a:t>Million</a:t>
                </a:r>
                <a:r>
                  <a:rPr lang="en-PH" baseline="0"/>
                  <a:t> Tons</a:t>
                </a:r>
                <a:endParaRPr lang="en-PH"/>
              </a:p>
            </c:rich>
          </c:tx>
          <c:layout/>
        </c:title>
        <c:numFmt formatCode="0.00" sourceLinked="0"/>
        <c:tickLblPos val="nextTo"/>
        <c:crossAx val="105192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25357014079308"/>
          <c:y val="0.55710407465920475"/>
          <c:w val="0.18356653501379425"/>
          <c:h val="0.1220787077102342"/>
        </c:manualLayout>
      </c:layout>
      <c:overlay val="1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PH"/>
  <c:chart>
    <c:title>
      <c:tx>
        <c:rich>
          <a:bodyPr/>
          <a:lstStyle/>
          <a:p>
            <a:pPr>
              <a:defRPr sz="1000"/>
            </a:pPr>
            <a:r>
              <a:rPr lang="en-PH" sz="1000">
                <a:latin typeface="Arial" pitchFamily="34" charset="0"/>
                <a:cs typeface="Arial" pitchFamily="34" charset="0"/>
              </a:rPr>
              <a:t>Figure</a:t>
            </a:r>
            <a:r>
              <a:rPr lang="en-PH" sz="1000" baseline="0">
                <a:latin typeface="Arial" pitchFamily="34" charset="0"/>
                <a:cs typeface="Arial" pitchFamily="34" charset="0"/>
              </a:rPr>
              <a:t> 3 Quantity of Domestic Trade by Region</a:t>
            </a:r>
          </a:p>
          <a:p>
            <a:pPr>
              <a:defRPr sz="1000"/>
            </a:pPr>
            <a:r>
              <a:rPr lang="en-PH" sz="1000" baseline="0">
                <a:latin typeface="Arial" pitchFamily="34" charset="0"/>
                <a:cs typeface="Arial" pitchFamily="34" charset="0"/>
              </a:rPr>
              <a:t>First Quarter 2019 and 2018</a:t>
            </a:r>
            <a:endParaRPr lang="en-PH" sz="1000">
              <a:latin typeface="Arial" pitchFamily="34" charset="0"/>
              <a:cs typeface="Arial" pitchFamily="34" charset="0"/>
            </a:endParaRP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'fig 3'!$C$4</c:f>
              <c:strCache>
                <c:ptCount val="1"/>
                <c:pt idx="0">
                  <c:v>First Quarter 2019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6350" cap="flat" cmpd="sng" algn="ctr">
              <a:solidFill>
                <a:schemeClr val="accent1"/>
              </a:solidFill>
              <a:prstDash val="solid"/>
              <a:miter lim="800000"/>
            </a:ln>
            <a:effectLst/>
          </c:spPr>
          <c:dPt>
            <c:idx val="9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6350" cap="flat" cmpd="sng" algn="ctr">
                <a:solidFill>
                  <a:schemeClr val="accent1"/>
                </a:solidFill>
                <a:prstDash val="solid"/>
                <a:miter lim="800000"/>
              </a:ln>
              <a:effectLst/>
            </c:spPr>
          </c:dPt>
          <c:dLbls>
            <c:dLbl>
              <c:idx val="8"/>
              <c:layout>
                <c:manualLayout>
                  <c:x val="7.3149612159796054E-17"/>
                  <c:y val="9.975062344139661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0"/>
                  <c:y val="1.330008312551954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0"/>
                  <c:y val="9.975062344139661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0"/>
                  <c:y val="1.330008312551954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0"/>
                  <c:y val="6.6500415627597674E-3"/>
                </c:manualLayout>
              </c:layout>
              <c:dLblPos val="outEnd"/>
              <c:showVal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dLblPos val="outEnd"/>
            <c:showVal val="1"/>
          </c:dLbls>
          <c:cat>
            <c:strRef>
              <c:f>'fig 3'!$B$5:$B$18</c:f>
              <c:strCache>
                <c:ptCount val="14"/>
                <c:pt idx="0">
                  <c:v>NCR</c:v>
                </c:pt>
                <c:pt idx="1">
                  <c:v>III</c:v>
                </c:pt>
                <c:pt idx="2">
                  <c:v>IVa</c:v>
                </c:pt>
                <c:pt idx="3">
                  <c:v>MIMAROPA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  <c:pt idx="12">
                  <c:v>Caraga</c:v>
                </c:pt>
                <c:pt idx="13">
                  <c:v>ARMM</c:v>
                </c:pt>
              </c:strCache>
            </c:strRef>
          </c:cat>
          <c:val>
            <c:numRef>
              <c:f>'fig 3'!$C$5:$C$18</c:f>
              <c:numCache>
                <c:formatCode>#,##0.00_);\(#,##0.00\)</c:formatCode>
                <c:ptCount val="14"/>
                <c:pt idx="0">
                  <c:v>0.72</c:v>
                </c:pt>
                <c:pt idx="1">
                  <c:v>1.1299999999999999</c:v>
                </c:pt>
                <c:pt idx="2">
                  <c:v>0</c:v>
                </c:pt>
                <c:pt idx="3">
                  <c:v>0.04</c:v>
                </c:pt>
                <c:pt idx="4">
                  <c:v>0.24</c:v>
                </c:pt>
                <c:pt idx="5">
                  <c:v>0.4</c:v>
                </c:pt>
                <c:pt idx="6">
                  <c:v>0.71</c:v>
                </c:pt>
                <c:pt idx="7">
                  <c:v>0.28999999999999998</c:v>
                </c:pt>
                <c:pt idx="8">
                  <c:v>0.05</c:v>
                </c:pt>
                <c:pt idx="9">
                  <c:v>1.59</c:v>
                </c:pt>
                <c:pt idx="10">
                  <c:v>0.09</c:v>
                </c:pt>
                <c:pt idx="11">
                  <c:v>0.06</c:v>
                </c:pt>
                <c:pt idx="12">
                  <c:v>0.16</c:v>
                </c:pt>
                <c:pt idx="13">
                  <c:v>0.05</c:v>
                </c:pt>
              </c:numCache>
            </c:numRef>
          </c:val>
        </c:ser>
        <c:ser>
          <c:idx val="1"/>
          <c:order val="1"/>
          <c:tx>
            <c:strRef>
              <c:f>'fig 3'!$D$4</c:f>
              <c:strCache>
                <c:ptCount val="1"/>
                <c:pt idx="0">
                  <c:v>First Quarter 2018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6350" cap="flat" cmpd="sng" algn="ctr">
              <a:solidFill>
                <a:schemeClr val="accent2"/>
              </a:solidFill>
              <a:prstDash val="solid"/>
              <a:miter lim="800000"/>
            </a:ln>
            <a:effectLst/>
          </c:spPr>
          <c:dPt>
            <c:idx val="9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6350" cap="flat" cmpd="sng" algn="ctr">
                <a:solidFill>
                  <a:schemeClr val="accent2"/>
                </a:solidFill>
                <a:prstDash val="solid"/>
                <a:miter lim="800000"/>
              </a:ln>
              <a:effectLst/>
            </c:spPr>
          </c:dPt>
          <c:dLbls>
            <c:dLbl>
              <c:idx val="0"/>
              <c:layout>
                <c:manualLayout>
                  <c:x val="0"/>
                  <c:y val="9.975062344139609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9.975062344139661E-3"/>
                  <c:y val="1.330008312551954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5.9850374064837914E-3"/>
                  <c:y val="9.975062344139661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3.9900249376558601E-3"/>
                  <c:y val="1.3300083125519543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0"/>
                  <c:y val="9.975062344139661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1.5708759597070362E-7"/>
                  <c:y val="1.330008312551954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0"/>
                  <c:y val="1.3300083125519543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0"/>
                  <c:y val="9.975062344139661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0"/>
                  <c:y val="9.975062344139661E-3"/>
                </c:manualLayout>
              </c:layout>
              <c:dLblPos val="outEnd"/>
              <c:showVal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dLblPos val="outEnd"/>
            <c:showVal val="1"/>
          </c:dLbls>
          <c:cat>
            <c:strRef>
              <c:f>'fig 3'!$B$5:$B$18</c:f>
              <c:strCache>
                <c:ptCount val="14"/>
                <c:pt idx="0">
                  <c:v>NCR</c:v>
                </c:pt>
                <c:pt idx="1">
                  <c:v>III</c:v>
                </c:pt>
                <c:pt idx="2">
                  <c:v>IVa</c:v>
                </c:pt>
                <c:pt idx="3">
                  <c:v>MIMAROPA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  <c:pt idx="12">
                  <c:v>Caraga</c:v>
                </c:pt>
                <c:pt idx="13">
                  <c:v>ARMM</c:v>
                </c:pt>
              </c:strCache>
            </c:strRef>
          </c:cat>
          <c:val>
            <c:numRef>
              <c:f>'fig 3'!$D$5:$D$18</c:f>
              <c:numCache>
                <c:formatCode>#,##0.00_);\(#,##0.00\)</c:formatCode>
                <c:ptCount val="14"/>
                <c:pt idx="0">
                  <c:v>0.54</c:v>
                </c:pt>
                <c:pt idx="1">
                  <c:v>1.01</c:v>
                </c:pt>
                <c:pt idx="2">
                  <c:v>0.08</c:v>
                </c:pt>
                <c:pt idx="3">
                  <c:v>0.02</c:v>
                </c:pt>
                <c:pt idx="4">
                  <c:v>0.12</c:v>
                </c:pt>
                <c:pt idx="5">
                  <c:v>0.57999999999999996</c:v>
                </c:pt>
                <c:pt idx="6">
                  <c:v>1.2</c:v>
                </c:pt>
                <c:pt idx="7">
                  <c:v>0.27</c:v>
                </c:pt>
                <c:pt idx="8">
                  <c:v>0.08</c:v>
                </c:pt>
                <c:pt idx="9">
                  <c:v>0.79</c:v>
                </c:pt>
                <c:pt idx="10">
                  <c:v>0.17</c:v>
                </c:pt>
                <c:pt idx="11">
                  <c:v>0.11</c:v>
                </c:pt>
                <c:pt idx="12">
                  <c:v>7.0000000000000007E-2</c:v>
                </c:pt>
                <c:pt idx="13">
                  <c:v>0.05</c:v>
                </c:pt>
              </c:numCache>
            </c:numRef>
          </c:val>
        </c:ser>
        <c:dLbls>
          <c:showVal val="1"/>
        </c:dLbls>
        <c:gapWidth val="62"/>
        <c:overlap val="-10"/>
        <c:axId val="105119744"/>
        <c:axId val="105121280"/>
      </c:barChart>
      <c:catAx>
        <c:axId val="105119744"/>
        <c:scaling>
          <c:orientation val="minMax"/>
        </c:scaling>
        <c:axPos val="b"/>
        <c:tickLblPos val="nextTo"/>
        <c:crossAx val="105121280"/>
        <c:crosses val="autoZero"/>
        <c:auto val="1"/>
        <c:lblAlgn val="ctr"/>
        <c:lblOffset val="100"/>
      </c:catAx>
      <c:valAx>
        <c:axId val="1051212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 Tons</a:t>
                </a:r>
              </a:p>
            </c:rich>
          </c:tx>
          <c:layout/>
        </c:title>
        <c:numFmt formatCode="#,##0.00_);\(#,##0.00\)" sourceLinked="1"/>
        <c:tickLblPos val="nextTo"/>
        <c:crossAx val="105119744"/>
        <c:crosses val="autoZero"/>
        <c:crossBetween val="between"/>
      </c:valAx>
    </c:plotArea>
    <c:legend>
      <c:legendPos val="t"/>
      <c:layout/>
    </c:legend>
    <c:plotVisOnly val="1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PH"/>
  <c:chart>
    <c:title>
      <c:tx>
        <c:rich>
          <a:bodyPr/>
          <a:lstStyle/>
          <a:p>
            <a:pPr>
              <a:defRPr/>
            </a:pPr>
            <a:r>
              <a:rPr lang="en-PH" sz="1000" b="1" i="0" baseline="0">
                <a:latin typeface="Arial" pitchFamily="34" charset="0"/>
                <a:cs typeface="Arial" pitchFamily="34" charset="0"/>
              </a:rPr>
              <a:t>Figure 4 Value of Domestic Trade by Mode of Transport</a:t>
            </a:r>
            <a:endParaRPr lang="en-PH" sz="100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en-PH" sz="1000" b="1" i="0" baseline="0">
                <a:latin typeface="Arial" pitchFamily="34" charset="0"/>
                <a:cs typeface="Arial" pitchFamily="34" charset="0"/>
              </a:rPr>
              <a:t>First Quarter 2019 and 2018</a:t>
            </a:r>
            <a:endParaRPr lang="en-PH" sz="1000">
              <a:latin typeface="Arial" pitchFamily="34" charset="0"/>
              <a:cs typeface="Arial" pitchFamily="34" charset="0"/>
            </a:endParaRPr>
          </a:p>
        </c:rich>
      </c:tx>
      <c:layout/>
    </c:title>
    <c:plotArea>
      <c:layout>
        <c:manualLayout>
          <c:layoutTarget val="inner"/>
          <c:xMode val="edge"/>
          <c:yMode val="edge"/>
          <c:x val="0.1782607583408799"/>
          <c:y val="0.2747870473246064"/>
          <c:w val="0.76715834497295932"/>
          <c:h val="0.64320209973753251"/>
        </c:manualLayout>
      </c:layout>
      <c:barChart>
        <c:barDir val="col"/>
        <c:grouping val="clustered"/>
        <c:ser>
          <c:idx val="0"/>
          <c:order val="0"/>
          <c:tx>
            <c:strRef>
              <c:f>'fig 4'!$C$3</c:f>
              <c:strCache>
                <c:ptCount val="1"/>
                <c:pt idx="0">
                  <c:v>First Quarter 2019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6350" cap="flat" cmpd="sng" algn="ctr">
              <a:solidFill>
                <a:schemeClr val="accent1"/>
              </a:solidFill>
              <a:prstDash val="solid"/>
              <a:miter lim="800000"/>
            </a:ln>
            <a:effectLst/>
          </c:spPr>
          <c:dLbls>
            <c:dLbl>
              <c:idx val="0"/>
              <c:layout>
                <c:manualLayout>
                  <c:x val="-7.7972709551656924E-3"/>
                  <c:y val="8.179959100204499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0"/>
                  <c:y val="1.2269938650306782E-2"/>
                </c:manualLayout>
              </c:layout>
              <c:dLblPos val="outEnd"/>
              <c:showVal val="1"/>
            </c:dLbl>
            <c:dLblPos val="outEnd"/>
            <c:showVal val="1"/>
          </c:dLbls>
          <c:cat>
            <c:strRef>
              <c:f>'fig 4'!$B$4:$B$6</c:f>
              <c:strCache>
                <c:ptCount val="3"/>
                <c:pt idx="0">
                  <c:v>Total</c:v>
                </c:pt>
                <c:pt idx="1">
                  <c:v>Water</c:v>
                </c:pt>
                <c:pt idx="2">
                  <c:v>Air</c:v>
                </c:pt>
              </c:strCache>
            </c:strRef>
          </c:cat>
          <c:val>
            <c:numRef>
              <c:f>'fig 4'!$C$4:$C$6</c:f>
              <c:numCache>
                <c:formatCode>#,##0.00_);\(#,##0.00\)</c:formatCode>
                <c:ptCount val="3"/>
                <c:pt idx="0">
                  <c:v>17.582000000000001</c:v>
                </c:pt>
                <c:pt idx="1">
                  <c:v>17.579999999999998</c:v>
                </c:pt>
                <c:pt idx="2" formatCode="#,##0.000_);\(#,##0.000\)">
                  <c:v>2E-3</c:v>
                </c:pt>
              </c:numCache>
            </c:numRef>
          </c:val>
        </c:ser>
        <c:ser>
          <c:idx val="1"/>
          <c:order val="1"/>
          <c:tx>
            <c:strRef>
              <c:f>'fig 4'!$D$3</c:f>
              <c:strCache>
                <c:ptCount val="1"/>
                <c:pt idx="0">
                  <c:v>First Quarter 2018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6350" cap="flat" cmpd="sng" algn="ctr">
              <a:solidFill>
                <a:schemeClr val="accent2"/>
              </a:solidFill>
              <a:prstDash val="solid"/>
              <a:miter lim="800000"/>
            </a:ln>
            <a:effectLst/>
          </c:spPr>
          <c:dLbls>
            <c:dLbl>
              <c:idx val="0"/>
              <c:layout>
                <c:manualLayout>
                  <c:x val="2.5990903183885652E-3"/>
                  <c:y val="1.6359918200408999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0"/>
                  <c:y val="1.6359918200408999E-2"/>
                </c:manualLayout>
              </c:layout>
              <c:dLblPos val="outEnd"/>
              <c:showVal val="1"/>
            </c:dLbl>
            <c:dLblPos val="outEnd"/>
            <c:showVal val="1"/>
          </c:dLbls>
          <c:cat>
            <c:strRef>
              <c:f>'fig 4'!$B$4:$B$6</c:f>
              <c:strCache>
                <c:ptCount val="3"/>
                <c:pt idx="0">
                  <c:v>Total</c:v>
                </c:pt>
                <c:pt idx="1">
                  <c:v>Water</c:v>
                </c:pt>
                <c:pt idx="2">
                  <c:v>Air</c:v>
                </c:pt>
              </c:strCache>
            </c:strRef>
          </c:cat>
          <c:val>
            <c:numRef>
              <c:f>'fig 4'!$D$4:$D$6</c:f>
              <c:numCache>
                <c:formatCode>#,##0.00_);\(#,##0.00\)</c:formatCode>
                <c:ptCount val="3"/>
                <c:pt idx="0">
                  <c:v>15.305999999999999</c:v>
                </c:pt>
                <c:pt idx="1">
                  <c:v>15.303000000000001</c:v>
                </c:pt>
                <c:pt idx="2" formatCode="#,##0.000_);\(#,##0.000\)">
                  <c:v>3.0000000000000001E-3</c:v>
                </c:pt>
              </c:numCache>
            </c:numRef>
          </c:val>
        </c:ser>
        <c:dLbls>
          <c:showVal val="1"/>
        </c:dLbls>
        <c:axId val="105171200"/>
        <c:axId val="100491264"/>
      </c:barChart>
      <c:catAx>
        <c:axId val="105171200"/>
        <c:scaling>
          <c:orientation val="minMax"/>
        </c:scaling>
        <c:axPos val="b"/>
        <c:tickLblPos val="nextTo"/>
        <c:crossAx val="100491264"/>
        <c:crosses val="autoZero"/>
        <c:auto val="1"/>
        <c:lblAlgn val="ctr"/>
        <c:lblOffset val="100"/>
      </c:catAx>
      <c:valAx>
        <c:axId val="1004912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 Million Pesos</a:t>
                </a:r>
              </a:p>
            </c:rich>
          </c:tx>
          <c:layout/>
        </c:title>
        <c:numFmt formatCode="#,##0.00_);\(#,##0.00\)" sourceLinked="1"/>
        <c:tickLblPos val="nextTo"/>
        <c:crossAx val="105171200"/>
        <c:crosses val="autoZero"/>
        <c:crossBetween val="between"/>
      </c:valAx>
    </c:plotArea>
    <c:legend>
      <c:legendPos val="t"/>
      <c:layout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PH"/>
  <c:chart>
    <c:plotArea>
      <c:layout/>
      <c:barChart>
        <c:barDir val="bar"/>
        <c:grouping val="clustered"/>
        <c:ser>
          <c:idx val="0"/>
          <c:order val="0"/>
          <c:tx>
            <c:strRef>
              <c:f>'fig 5'!$B$3</c:f>
              <c:strCache>
                <c:ptCount val="1"/>
                <c:pt idx="0">
                  <c:v>1st Quarter 2018</c:v>
                </c:pt>
              </c:strCache>
            </c:strRef>
          </c:tx>
          <c:cat>
            <c:strRef>
              <c:f>'fig 5'!$A$4:$A$13</c:f>
              <c:strCache>
                <c:ptCount val="10"/>
                <c:pt idx="0">
                  <c:v>Miscellaneous Manufactured   Articles</c:v>
                </c:pt>
                <c:pt idx="1">
                  <c:v>Commodities and Transactions not Elsewhere Classified in the PSCC</c:v>
                </c:pt>
                <c:pt idx="2">
                  <c:v>Chemical and Related Products, n. e. c.</c:v>
                </c:pt>
                <c:pt idx="3">
                  <c:v>Mineral Fuels, Lubricants and     Related Materials</c:v>
                </c:pt>
                <c:pt idx="4">
                  <c:v>Animal and Vegetable Oils,    Fats and Waxes</c:v>
                </c:pt>
                <c:pt idx="5">
                  <c:v>Beverages and Tobacco</c:v>
                </c:pt>
                <c:pt idx="6">
                  <c:v>Crude Materials, Inedible,    Except Fuels</c:v>
                </c:pt>
                <c:pt idx="7">
                  <c:v>Manufactured Goods Classified Chiefly by Material</c:v>
                </c:pt>
                <c:pt idx="8">
                  <c:v>Machinery and Transport Equipment</c:v>
                </c:pt>
                <c:pt idx="9">
                  <c:v>Food and Live Animals</c:v>
                </c:pt>
              </c:strCache>
            </c:strRef>
          </c:cat>
          <c:val>
            <c:numRef>
              <c:f>'fig 5'!$B$4:$B$13</c:f>
              <c:numCache>
                <c:formatCode>#,##0_);\(#,##0\)</c:formatCode>
                <c:ptCount val="10"/>
                <c:pt idx="0">
                  <c:v>38393171</c:v>
                </c:pt>
                <c:pt idx="1">
                  <c:v>495997557</c:v>
                </c:pt>
                <c:pt idx="2">
                  <c:v>602612541</c:v>
                </c:pt>
                <c:pt idx="3">
                  <c:v>1069914572</c:v>
                </c:pt>
                <c:pt idx="4">
                  <c:v>1232137220</c:v>
                </c:pt>
                <c:pt idx="5">
                  <c:v>971766469</c:v>
                </c:pt>
                <c:pt idx="6">
                  <c:v>1033072482</c:v>
                </c:pt>
                <c:pt idx="7">
                  <c:v>2574171784</c:v>
                </c:pt>
                <c:pt idx="8">
                  <c:v>3869802632</c:v>
                </c:pt>
                <c:pt idx="9">
                  <c:v>5694379336</c:v>
                </c:pt>
              </c:numCache>
            </c:numRef>
          </c:val>
        </c:ser>
        <c:ser>
          <c:idx val="1"/>
          <c:order val="1"/>
          <c:tx>
            <c:strRef>
              <c:f>'fig 5'!$C$3</c:f>
              <c:strCache>
                <c:ptCount val="1"/>
                <c:pt idx="0">
                  <c:v>1st Quarter 2019</c:v>
                </c:pt>
              </c:strCache>
            </c:strRef>
          </c:tx>
          <c:cat>
            <c:strRef>
              <c:f>'fig 5'!$A$4:$A$13</c:f>
              <c:strCache>
                <c:ptCount val="10"/>
                <c:pt idx="0">
                  <c:v>Miscellaneous Manufactured   Articles</c:v>
                </c:pt>
                <c:pt idx="1">
                  <c:v>Commodities and Transactions not Elsewhere Classified in the PSCC</c:v>
                </c:pt>
                <c:pt idx="2">
                  <c:v>Chemical and Related Products, n. e. c.</c:v>
                </c:pt>
                <c:pt idx="3">
                  <c:v>Mineral Fuels, Lubricants and     Related Materials</c:v>
                </c:pt>
                <c:pt idx="4">
                  <c:v>Animal and Vegetable Oils,    Fats and Waxes</c:v>
                </c:pt>
                <c:pt idx="5">
                  <c:v>Beverages and Tobacco</c:v>
                </c:pt>
                <c:pt idx="6">
                  <c:v>Crude Materials, Inedible,    Except Fuels</c:v>
                </c:pt>
                <c:pt idx="7">
                  <c:v>Manufactured Goods Classified Chiefly by Material</c:v>
                </c:pt>
                <c:pt idx="8">
                  <c:v>Machinery and Transport Equipment</c:v>
                </c:pt>
                <c:pt idx="9">
                  <c:v>Food and Live Animals</c:v>
                </c:pt>
              </c:strCache>
            </c:strRef>
          </c:cat>
          <c:val>
            <c:numRef>
              <c:f>'fig 5'!$C$4:$C$13</c:f>
              <c:numCache>
                <c:formatCode>#,##0_);\(#,##0\)</c:formatCode>
                <c:ptCount val="10"/>
                <c:pt idx="0">
                  <c:v>27758208</c:v>
                </c:pt>
                <c:pt idx="1">
                  <c:v>292371042</c:v>
                </c:pt>
                <c:pt idx="2">
                  <c:v>756829181</c:v>
                </c:pt>
                <c:pt idx="3">
                  <c:v>792578308</c:v>
                </c:pt>
                <c:pt idx="4">
                  <c:v>906269665</c:v>
                </c:pt>
                <c:pt idx="5">
                  <c:v>1375940628</c:v>
                </c:pt>
                <c:pt idx="6">
                  <c:v>1543634958</c:v>
                </c:pt>
                <c:pt idx="7">
                  <c:v>1615849496</c:v>
                </c:pt>
                <c:pt idx="8">
                  <c:v>3704840811</c:v>
                </c:pt>
                <c:pt idx="9">
                  <c:v>4290154921</c:v>
                </c:pt>
              </c:numCache>
            </c:numRef>
          </c:val>
        </c:ser>
        <c:axId val="93999872"/>
        <c:axId val="94001408"/>
      </c:barChart>
      <c:catAx>
        <c:axId val="93999872"/>
        <c:scaling>
          <c:orientation val="minMax"/>
        </c:scaling>
        <c:axPos val="l"/>
        <c:tickLblPos val="nextTo"/>
        <c:crossAx val="94001408"/>
        <c:crosses val="autoZero"/>
        <c:auto val="1"/>
        <c:lblAlgn val="ctr"/>
        <c:lblOffset val="100"/>
      </c:catAx>
      <c:valAx>
        <c:axId val="94001408"/>
        <c:scaling>
          <c:orientation val="minMax"/>
        </c:scaling>
        <c:axPos val="b"/>
        <c:majorGridlines/>
        <c:numFmt formatCode="#,##0_);\(#,##0\)" sourceLinked="1"/>
        <c:tickLblPos val="nextTo"/>
        <c:crossAx val="9399987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PH"/>
  <c:chart>
    <c:title>
      <c:tx>
        <c:rich>
          <a:bodyPr/>
          <a:lstStyle/>
          <a:p>
            <a:pPr>
              <a:defRPr/>
            </a:pPr>
            <a:r>
              <a:rPr lang="en-PH" sz="1000">
                <a:latin typeface="Arial" pitchFamily="34" charset="0"/>
                <a:cs typeface="Arial" pitchFamily="34" charset="0"/>
              </a:rPr>
              <a:t>Figure 5 Value of Traded Commodities in Region X</a:t>
            </a:r>
          </a:p>
          <a:p>
            <a:pPr>
              <a:defRPr/>
            </a:pPr>
            <a:r>
              <a:rPr lang="en-PH" sz="1000">
                <a:latin typeface="Arial" pitchFamily="34" charset="0"/>
                <a:cs typeface="Arial" pitchFamily="34" charset="0"/>
              </a:rPr>
              <a:t>First</a:t>
            </a:r>
            <a:r>
              <a:rPr lang="en-PH" sz="1000" baseline="0">
                <a:latin typeface="Arial" pitchFamily="34" charset="0"/>
                <a:cs typeface="Arial" pitchFamily="34" charset="0"/>
              </a:rPr>
              <a:t> Quarter 2019 and 2018</a:t>
            </a:r>
            <a:endParaRPr lang="en-PH" sz="1000">
              <a:latin typeface="Arial" pitchFamily="34" charset="0"/>
              <a:cs typeface="Arial" pitchFamily="34" charset="0"/>
            </a:endParaRPr>
          </a:p>
        </c:rich>
      </c:tx>
      <c:layout/>
    </c:title>
    <c:plotArea>
      <c:layout/>
      <c:barChart>
        <c:barDir val="bar"/>
        <c:grouping val="clustered"/>
        <c:ser>
          <c:idx val="0"/>
          <c:order val="0"/>
          <c:tx>
            <c:strRef>
              <c:f>'fig 5'!$B$16</c:f>
              <c:strCache>
                <c:ptCount val="1"/>
                <c:pt idx="0">
                  <c:v>1st Quarter 2018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6350" cap="flat" cmpd="sng" algn="ctr">
              <a:solidFill>
                <a:schemeClr val="accent2"/>
              </a:solidFill>
              <a:prstDash val="solid"/>
              <a:miter lim="800000"/>
            </a:ln>
            <a:effectLst/>
          </c:spPr>
          <c:dLbls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dLblPos val="outEnd"/>
            <c:showVal val="1"/>
          </c:dLbls>
          <c:cat>
            <c:strRef>
              <c:f>'fig 5'!$A$17:$A$26</c:f>
              <c:strCache>
                <c:ptCount val="10"/>
                <c:pt idx="0">
                  <c:v>Miscellaneous Manufactured   Articles</c:v>
                </c:pt>
                <c:pt idx="1">
                  <c:v>Commodities and Transactions not Elsewhere Classified in the PSCC</c:v>
                </c:pt>
                <c:pt idx="2">
                  <c:v>Chemical and Related Products, n. e. c.</c:v>
                </c:pt>
                <c:pt idx="3">
                  <c:v>Mineral Fuels, Lubricants and     Related Materials</c:v>
                </c:pt>
                <c:pt idx="4">
                  <c:v>Animal and Vegetable Oils,    Fats and Waxes</c:v>
                </c:pt>
                <c:pt idx="5">
                  <c:v>Beverages and Tobacco</c:v>
                </c:pt>
                <c:pt idx="6">
                  <c:v>Crude Materials, Inedible,    Except Fuels</c:v>
                </c:pt>
                <c:pt idx="7">
                  <c:v>Manufactured Goods Classified Chiefly by Material</c:v>
                </c:pt>
                <c:pt idx="8">
                  <c:v>Machinery and Transport Equipment</c:v>
                </c:pt>
                <c:pt idx="9">
                  <c:v>Food and Live Animals</c:v>
                </c:pt>
              </c:strCache>
            </c:strRef>
          </c:cat>
          <c:val>
            <c:numRef>
              <c:f>'fig 5'!$B$17:$B$26</c:f>
              <c:numCache>
                <c:formatCode>#,##0.00_);\(#,##0.00\)</c:formatCode>
                <c:ptCount val="10"/>
                <c:pt idx="0">
                  <c:v>3.8393170999999997E-2</c:v>
                </c:pt>
                <c:pt idx="1">
                  <c:v>0.49599755699999998</c:v>
                </c:pt>
                <c:pt idx="2">
                  <c:v>0.60261254099999995</c:v>
                </c:pt>
                <c:pt idx="3">
                  <c:v>1.0699145720000001</c:v>
                </c:pt>
                <c:pt idx="4">
                  <c:v>1.23213722</c:v>
                </c:pt>
                <c:pt idx="5">
                  <c:v>0.97176646899999997</c:v>
                </c:pt>
                <c:pt idx="6">
                  <c:v>1.0330724819999999</c:v>
                </c:pt>
                <c:pt idx="7">
                  <c:v>2.5741717839999998</c:v>
                </c:pt>
                <c:pt idx="8">
                  <c:v>3.8698026319999999</c:v>
                </c:pt>
                <c:pt idx="9">
                  <c:v>5.6943793359999999</c:v>
                </c:pt>
              </c:numCache>
            </c:numRef>
          </c:val>
        </c:ser>
        <c:ser>
          <c:idx val="1"/>
          <c:order val="1"/>
          <c:tx>
            <c:strRef>
              <c:f>'fig 5'!$C$16</c:f>
              <c:strCache>
                <c:ptCount val="1"/>
                <c:pt idx="0">
                  <c:v>1st Quarter 2019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6350" cap="flat" cmpd="sng" algn="ctr">
              <a:solidFill>
                <a:schemeClr val="accent1"/>
              </a:solidFill>
              <a:prstDash val="solid"/>
              <a:miter lim="800000"/>
            </a:ln>
            <a:effectLst/>
          </c:spPr>
          <c:dLbls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dLblPos val="outEnd"/>
            <c:showVal val="1"/>
          </c:dLbls>
          <c:cat>
            <c:strRef>
              <c:f>'fig 5'!$A$17:$A$26</c:f>
              <c:strCache>
                <c:ptCount val="10"/>
                <c:pt idx="0">
                  <c:v>Miscellaneous Manufactured   Articles</c:v>
                </c:pt>
                <c:pt idx="1">
                  <c:v>Commodities and Transactions not Elsewhere Classified in the PSCC</c:v>
                </c:pt>
                <c:pt idx="2">
                  <c:v>Chemical and Related Products, n. e. c.</c:v>
                </c:pt>
                <c:pt idx="3">
                  <c:v>Mineral Fuels, Lubricants and     Related Materials</c:v>
                </c:pt>
                <c:pt idx="4">
                  <c:v>Animal and Vegetable Oils,    Fats and Waxes</c:v>
                </c:pt>
                <c:pt idx="5">
                  <c:v>Beverages and Tobacco</c:v>
                </c:pt>
                <c:pt idx="6">
                  <c:v>Crude Materials, Inedible,    Except Fuels</c:v>
                </c:pt>
                <c:pt idx="7">
                  <c:v>Manufactured Goods Classified Chiefly by Material</c:v>
                </c:pt>
                <c:pt idx="8">
                  <c:v>Machinery and Transport Equipment</c:v>
                </c:pt>
                <c:pt idx="9">
                  <c:v>Food and Live Animals</c:v>
                </c:pt>
              </c:strCache>
            </c:strRef>
          </c:cat>
          <c:val>
            <c:numRef>
              <c:f>'fig 5'!$C$17:$C$26</c:f>
              <c:numCache>
                <c:formatCode>#,##0.00_);\(#,##0.00\)</c:formatCode>
                <c:ptCount val="10"/>
                <c:pt idx="0">
                  <c:v>2.7758207999999999E-2</c:v>
                </c:pt>
                <c:pt idx="1">
                  <c:v>0.29237104200000003</c:v>
                </c:pt>
                <c:pt idx="2">
                  <c:v>0.75682918099999996</c:v>
                </c:pt>
                <c:pt idx="3">
                  <c:v>0.79257830799999995</c:v>
                </c:pt>
                <c:pt idx="4">
                  <c:v>0.90626966499999995</c:v>
                </c:pt>
                <c:pt idx="5">
                  <c:v>1.3759406279999999</c:v>
                </c:pt>
                <c:pt idx="6">
                  <c:v>1.5436349579999999</c:v>
                </c:pt>
                <c:pt idx="7">
                  <c:v>1.6158494960000001</c:v>
                </c:pt>
                <c:pt idx="8">
                  <c:v>3.704840811</c:v>
                </c:pt>
                <c:pt idx="9">
                  <c:v>4.2901549210000001</c:v>
                </c:pt>
              </c:numCache>
            </c:numRef>
          </c:val>
        </c:ser>
        <c:dLbls>
          <c:showVal val="1"/>
        </c:dLbls>
        <c:axId val="100499840"/>
        <c:axId val="100501376"/>
      </c:barChart>
      <c:catAx>
        <c:axId val="100499840"/>
        <c:scaling>
          <c:orientation val="minMax"/>
        </c:scaling>
        <c:axPos val="l"/>
        <c:tickLblPos val="nextTo"/>
        <c:crossAx val="100501376"/>
        <c:crosses val="autoZero"/>
        <c:auto val="1"/>
        <c:lblAlgn val="ctr"/>
        <c:lblOffset val="100"/>
      </c:catAx>
      <c:valAx>
        <c:axId val="100501376"/>
        <c:scaling>
          <c:orientation val="minMax"/>
        </c:scaling>
        <c:axPos val="b"/>
        <c:majorGridlines>
          <c:spPr>
            <a:ln>
              <a:gradFill>
                <a:gsLst>
                  <a:gs pos="0">
                    <a:srgbClr val="5B9BD5">
                      <a:tint val="66000"/>
                      <a:satMod val="160000"/>
                    </a:srgbClr>
                  </a:gs>
                  <a:gs pos="50000">
                    <a:srgbClr val="5B9BD5">
                      <a:tint val="44500"/>
                      <a:satMod val="160000"/>
                    </a:srgbClr>
                  </a:gs>
                  <a:gs pos="100000">
                    <a:srgbClr val="5B9BD5">
                      <a:tint val="23500"/>
                      <a:satMod val="160000"/>
                    </a:srgb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PH"/>
                  <a:t>Value in Billion Pesos</a:t>
                </a:r>
              </a:p>
            </c:rich>
          </c:tx>
          <c:layout/>
        </c:title>
        <c:numFmt formatCode="#,##0.00_);\(#,##0.00\)" sourceLinked="1"/>
        <c:tickLblPos val="nextTo"/>
        <c:crossAx val="100499840"/>
        <c:crosses val="autoZero"/>
        <c:crossBetween val="between"/>
        <c:majorUnit val="1"/>
      </c:valAx>
    </c:plotArea>
    <c:legend>
      <c:legendPos val="r"/>
      <c:layout>
        <c:manualLayout>
          <c:xMode val="edge"/>
          <c:yMode val="edge"/>
          <c:x val="0.75235511733140203"/>
          <c:y val="0.54052406978539447"/>
          <c:w val="0.16253552587049619"/>
          <c:h val="0.10598049366005875"/>
        </c:manualLayout>
      </c:layout>
      <c:overlay val="1"/>
    </c:legend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PH"/>
  <c:chart>
    <c:title>
      <c:tx>
        <c:rich>
          <a:bodyPr/>
          <a:lstStyle/>
          <a:p>
            <a:pPr>
              <a:defRPr/>
            </a:pPr>
            <a:r>
              <a:rPr lang="en-PH" sz="1000" b="1" i="0" baseline="0">
                <a:latin typeface="Arial" pitchFamily="34" charset="0"/>
                <a:cs typeface="Arial" pitchFamily="34" charset="0"/>
              </a:rPr>
              <a:t>Figure 6 Outflow Value by Region</a:t>
            </a:r>
            <a:endParaRPr lang="en-PH" sz="100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en-PH" sz="1000" b="1" i="0" baseline="0">
                <a:latin typeface="Arial" pitchFamily="34" charset="0"/>
                <a:cs typeface="Arial" pitchFamily="34" charset="0"/>
              </a:rPr>
              <a:t>First Quarter 2019 and 2018</a:t>
            </a:r>
          </a:p>
        </c:rich>
      </c:tx>
      <c:layout/>
    </c:title>
    <c:plotArea>
      <c:layout/>
      <c:barChart>
        <c:barDir val="bar"/>
        <c:grouping val="clustered"/>
        <c:ser>
          <c:idx val="0"/>
          <c:order val="0"/>
          <c:tx>
            <c:strRef>
              <c:f>'fig 6'!$C$1</c:f>
              <c:strCache>
                <c:ptCount val="1"/>
                <c:pt idx="0">
                  <c:v>First Quarter 2018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6350" cap="flat" cmpd="sng" algn="ctr">
              <a:solidFill>
                <a:schemeClr val="accent1"/>
              </a:solidFill>
              <a:prstDash val="solid"/>
              <a:miter lim="800000"/>
            </a:ln>
            <a:effectLst/>
          </c:spPr>
          <c:dLbls>
            <c:dLbl>
              <c:idx val="0"/>
              <c:layout>
                <c:manualLayout>
                  <c:x val="0"/>
                  <c:y val="7.4906367041198598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3.9421589062526696E-3"/>
                  <c:y val="7.4906367041198598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5.9132383593790061E-3"/>
                  <c:y val="3.7453183520599303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9.8553972656316852E-3"/>
                  <c:y val="3.7453183520599303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8843178125053374E-3"/>
                  <c:y val="7.4906367041198598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5.9132383593790061E-3"/>
                  <c:y val="1.1235955056179844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5.9132383593790061E-3"/>
                  <c:y val="1.123595505617977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5.9132383593790061E-3"/>
                  <c:y val="0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3.9421589062526696E-3"/>
                  <c:y val="1.1235955056179775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1.9710794531263361E-3"/>
                  <c:y val="7.4906367041198598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3.9421589062527398E-3"/>
                  <c:y val="7.4906367041198598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1.9710794531263361E-3"/>
                  <c:y val="7.4906367041198598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5.9132383593790061E-3"/>
                  <c:y val="7.4906367041198598E-3"/>
                </c:manualLayout>
              </c:layout>
              <c:dLblPos val="outEnd"/>
              <c:showVal val="1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outEnd"/>
            <c:showVal val="1"/>
          </c:dLbls>
          <c:cat>
            <c:strRef>
              <c:f>'fig 6'!$B$2:$B$15</c:f>
              <c:strCache>
                <c:ptCount val="14"/>
                <c:pt idx="0">
                  <c:v>IVa</c:v>
                </c:pt>
                <c:pt idx="1">
                  <c:v>MIMAROPA</c:v>
                </c:pt>
                <c:pt idx="2">
                  <c:v>ARMM</c:v>
                </c:pt>
                <c:pt idx="3">
                  <c:v>XI</c:v>
                </c:pt>
                <c:pt idx="4">
                  <c:v>XII</c:v>
                </c:pt>
                <c:pt idx="5">
                  <c:v>V</c:v>
                </c:pt>
                <c:pt idx="6">
                  <c:v>IX</c:v>
                </c:pt>
                <c:pt idx="7">
                  <c:v>Caraga</c:v>
                </c:pt>
                <c:pt idx="8">
                  <c:v>III</c:v>
                </c:pt>
                <c:pt idx="9">
                  <c:v>X</c:v>
                </c:pt>
                <c:pt idx="10">
                  <c:v>VI</c:v>
                </c:pt>
                <c:pt idx="11">
                  <c:v>VIII</c:v>
                </c:pt>
                <c:pt idx="12">
                  <c:v>VII</c:v>
                </c:pt>
                <c:pt idx="13">
                  <c:v>NCR</c:v>
                </c:pt>
              </c:strCache>
            </c:strRef>
          </c:cat>
          <c:val>
            <c:numRef>
              <c:f>'fig 6'!$C$2:$C$15</c:f>
              <c:numCache>
                <c:formatCode>#,##0.00_);\(#,##0.00\)</c:formatCode>
                <c:ptCount val="14"/>
                <c:pt idx="0">
                  <c:v>0.17</c:v>
                </c:pt>
                <c:pt idx="1">
                  <c:v>0.57999999999999996</c:v>
                </c:pt>
                <c:pt idx="2">
                  <c:v>2.08</c:v>
                </c:pt>
                <c:pt idx="3">
                  <c:v>6.35</c:v>
                </c:pt>
                <c:pt idx="4">
                  <c:v>3.74</c:v>
                </c:pt>
                <c:pt idx="5">
                  <c:v>3.08</c:v>
                </c:pt>
                <c:pt idx="6">
                  <c:v>4.34</c:v>
                </c:pt>
                <c:pt idx="7">
                  <c:v>1.3</c:v>
                </c:pt>
                <c:pt idx="8">
                  <c:v>9.65</c:v>
                </c:pt>
                <c:pt idx="9">
                  <c:v>15.31</c:v>
                </c:pt>
                <c:pt idx="10">
                  <c:v>30.4</c:v>
                </c:pt>
                <c:pt idx="11">
                  <c:v>25.1</c:v>
                </c:pt>
                <c:pt idx="12">
                  <c:v>35.159999999999997</c:v>
                </c:pt>
                <c:pt idx="13">
                  <c:v>37.619999999999997</c:v>
                </c:pt>
              </c:numCache>
            </c:numRef>
          </c:val>
        </c:ser>
        <c:ser>
          <c:idx val="1"/>
          <c:order val="1"/>
          <c:tx>
            <c:strRef>
              <c:f>'fig 6'!$D$1</c:f>
              <c:strCache>
                <c:ptCount val="1"/>
                <c:pt idx="0">
                  <c:v>First Quarter 2019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6350" cap="flat" cmpd="sng" algn="ctr">
              <a:solidFill>
                <a:schemeClr val="accent2"/>
              </a:solidFill>
              <a:prstDash val="solid"/>
              <a:miter lim="800000"/>
            </a:ln>
            <a:effectLst/>
          </c:spPr>
          <c:dLbls>
            <c:dLbl>
              <c:idx val="5"/>
              <c:layout>
                <c:manualLayout>
                  <c:x val="-5.9132383593790061E-3"/>
                  <c:y val="3.7453183520598601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3.9421589062526696E-3"/>
                  <c:y val="-3.7453183520599303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5.9132383593790061E-3"/>
                  <c:y val="0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5.9132383593790061E-3"/>
                  <c:y val="0"/>
                </c:manualLayout>
              </c:layout>
              <c:dLblPos val="outEnd"/>
              <c:showVal val="1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outEnd"/>
            <c:showVal val="1"/>
          </c:dLbls>
          <c:cat>
            <c:strRef>
              <c:f>'fig 6'!$B$2:$B$15</c:f>
              <c:strCache>
                <c:ptCount val="14"/>
                <c:pt idx="0">
                  <c:v>IVa</c:v>
                </c:pt>
                <c:pt idx="1">
                  <c:v>MIMAROPA</c:v>
                </c:pt>
                <c:pt idx="2">
                  <c:v>ARMM</c:v>
                </c:pt>
                <c:pt idx="3">
                  <c:v>XI</c:v>
                </c:pt>
                <c:pt idx="4">
                  <c:v>XII</c:v>
                </c:pt>
                <c:pt idx="5">
                  <c:v>V</c:v>
                </c:pt>
                <c:pt idx="6">
                  <c:v>IX</c:v>
                </c:pt>
                <c:pt idx="7">
                  <c:v>Caraga</c:v>
                </c:pt>
                <c:pt idx="8">
                  <c:v>III</c:v>
                </c:pt>
                <c:pt idx="9">
                  <c:v>X</c:v>
                </c:pt>
                <c:pt idx="10">
                  <c:v>VI</c:v>
                </c:pt>
                <c:pt idx="11">
                  <c:v>VIII</c:v>
                </c:pt>
                <c:pt idx="12">
                  <c:v>VII</c:v>
                </c:pt>
                <c:pt idx="13">
                  <c:v>NCR</c:v>
                </c:pt>
              </c:strCache>
            </c:strRef>
          </c:cat>
          <c:val>
            <c:numRef>
              <c:f>'fig 6'!$D$2:$D$15</c:f>
              <c:numCache>
                <c:formatCode>#,##0.00_);\(#,##0.00\)</c:formatCode>
                <c:ptCount val="14"/>
                <c:pt idx="0">
                  <c:v>0.02</c:v>
                </c:pt>
                <c:pt idx="1">
                  <c:v>1.39</c:v>
                </c:pt>
                <c:pt idx="2">
                  <c:v>2.0099999999999998</c:v>
                </c:pt>
                <c:pt idx="3">
                  <c:v>2.48</c:v>
                </c:pt>
                <c:pt idx="4">
                  <c:v>2.83</c:v>
                </c:pt>
                <c:pt idx="5">
                  <c:v>3.3</c:v>
                </c:pt>
                <c:pt idx="6">
                  <c:v>4</c:v>
                </c:pt>
                <c:pt idx="7">
                  <c:v>5.82</c:v>
                </c:pt>
                <c:pt idx="8">
                  <c:v>10.93</c:v>
                </c:pt>
                <c:pt idx="9">
                  <c:v>17.579999999999998</c:v>
                </c:pt>
                <c:pt idx="10">
                  <c:v>21.75</c:v>
                </c:pt>
                <c:pt idx="11">
                  <c:v>25.77</c:v>
                </c:pt>
                <c:pt idx="12">
                  <c:v>30.23</c:v>
                </c:pt>
                <c:pt idx="13">
                  <c:v>45.63</c:v>
                </c:pt>
              </c:numCache>
            </c:numRef>
          </c:val>
        </c:ser>
        <c:axId val="106389504"/>
        <c:axId val="106391040"/>
      </c:barChart>
      <c:catAx>
        <c:axId val="106389504"/>
        <c:scaling>
          <c:orientation val="minMax"/>
        </c:scaling>
        <c:axPos val="l"/>
        <c:majorTickMark val="none"/>
        <c:tickLblPos val="nextTo"/>
        <c:crossAx val="106391040"/>
        <c:crosses val="autoZero"/>
        <c:auto val="1"/>
        <c:lblAlgn val="ctr"/>
        <c:lblOffset val="100"/>
      </c:catAx>
      <c:valAx>
        <c:axId val="106391040"/>
        <c:scaling>
          <c:orientation val="minMax"/>
        </c:scaling>
        <c:axPos val="b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Value in Billion Pesos</a:t>
                </a:r>
              </a:p>
            </c:rich>
          </c:tx>
          <c:layout/>
        </c:title>
        <c:numFmt formatCode="#,##0.00_);\(#,##0.00\)" sourceLinked="1"/>
        <c:majorTickMark val="in"/>
        <c:tickLblPos val="low"/>
        <c:txPr>
          <a:bodyPr rot="0" vert="horz" anchor="b" anchorCtr="1"/>
          <a:lstStyle/>
          <a:p>
            <a:pPr>
              <a:defRPr/>
            </a:pPr>
            <a:endParaRPr lang="en-US"/>
          </a:p>
        </c:txPr>
        <c:crossAx val="106389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753544860146964"/>
          <c:y val="0.53339732814297058"/>
          <c:w val="0.180333127947889"/>
          <c:h val="0.13545253472529434"/>
        </c:manualLayout>
      </c:layout>
      <c:overlay val="1"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PH"/>
  <c:chart>
    <c:title>
      <c:tx>
        <c:rich>
          <a:bodyPr/>
          <a:lstStyle/>
          <a:p>
            <a:pPr>
              <a:defRPr/>
            </a:pPr>
            <a:r>
              <a:rPr lang="en-PH" sz="1000" b="1" i="0" baseline="0">
                <a:latin typeface="Arial" pitchFamily="34" charset="0"/>
                <a:cs typeface="Arial" pitchFamily="34" charset="0"/>
              </a:rPr>
              <a:t>Figure 7 Inflow Value by Region</a:t>
            </a:r>
          </a:p>
          <a:p>
            <a:pPr>
              <a:defRPr/>
            </a:pPr>
            <a:r>
              <a:rPr lang="en-PH" sz="1000" b="1" i="0" baseline="0">
                <a:latin typeface="Arial" pitchFamily="34" charset="0"/>
                <a:cs typeface="Arial" pitchFamily="34" charset="0"/>
              </a:rPr>
              <a:t>First Quarter 2019 and 2018</a:t>
            </a:r>
            <a:endParaRPr lang="en-PH" sz="1000">
              <a:latin typeface="Arial" pitchFamily="34" charset="0"/>
              <a:cs typeface="Arial" pitchFamily="34" charset="0"/>
            </a:endParaRPr>
          </a:p>
        </c:rich>
      </c:tx>
      <c:layout/>
    </c:title>
    <c:plotArea>
      <c:layout/>
      <c:barChart>
        <c:barDir val="bar"/>
        <c:grouping val="clustered"/>
        <c:ser>
          <c:idx val="0"/>
          <c:order val="0"/>
          <c:tx>
            <c:strRef>
              <c:f>'fig 7'!$C$23</c:f>
              <c:strCache>
                <c:ptCount val="1"/>
                <c:pt idx="0">
                  <c:v>First Quarter 2018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6350" cap="flat" cmpd="sng" algn="ctr">
              <a:solidFill>
                <a:schemeClr val="accent2"/>
              </a:solidFill>
              <a:prstDash val="solid"/>
              <a:miter lim="800000"/>
            </a:ln>
            <a:effectLst/>
          </c:spPr>
          <c:dPt>
            <c:idx val="1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6350" cap="flat" cmpd="sng" algn="ctr">
                <a:solidFill>
                  <a:schemeClr val="accent2"/>
                </a:solidFill>
                <a:prstDash val="solid"/>
                <a:miter lim="800000"/>
              </a:ln>
              <a:effectLst/>
            </c:spPr>
          </c:dPt>
          <c:dLbls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outEnd"/>
            <c:showVal val="1"/>
          </c:dLbls>
          <c:cat>
            <c:strRef>
              <c:f>'fig 7'!$B$24:$B$39</c:f>
              <c:strCache>
                <c:ptCount val="16"/>
                <c:pt idx="0">
                  <c:v>II</c:v>
                </c:pt>
                <c:pt idx="1">
                  <c:v>I</c:v>
                </c:pt>
                <c:pt idx="2">
                  <c:v>ARMM</c:v>
                </c:pt>
                <c:pt idx="3">
                  <c:v>III</c:v>
                </c:pt>
                <c:pt idx="4">
                  <c:v>XII</c:v>
                </c:pt>
                <c:pt idx="5">
                  <c:v>V</c:v>
                </c:pt>
                <c:pt idx="6">
                  <c:v>MIMAROPA</c:v>
                </c:pt>
                <c:pt idx="7">
                  <c:v>IVa</c:v>
                </c:pt>
                <c:pt idx="8">
                  <c:v>XI</c:v>
                </c:pt>
                <c:pt idx="9">
                  <c:v>VIII</c:v>
                </c:pt>
                <c:pt idx="10">
                  <c:v>IX</c:v>
                </c:pt>
                <c:pt idx="11">
                  <c:v>X</c:v>
                </c:pt>
                <c:pt idx="12">
                  <c:v>NCR</c:v>
                </c:pt>
                <c:pt idx="13">
                  <c:v>Caraga</c:v>
                </c:pt>
                <c:pt idx="14">
                  <c:v>VI</c:v>
                </c:pt>
                <c:pt idx="15">
                  <c:v>VII</c:v>
                </c:pt>
              </c:strCache>
            </c:strRef>
          </c:cat>
          <c:val>
            <c:numRef>
              <c:f>'fig 7'!$C$24:$C$39</c:f>
              <c:numCache>
                <c:formatCode>General</c:formatCode>
                <c:ptCount val="16"/>
                <c:pt idx="0">
                  <c:v>0</c:v>
                </c:pt>
                <c:pt idx="1">
                  <c:v>0.37</c:v>
                </c:pt>
                <c:pt idx="2">
                  <c:v>0.6</c:v>
                </c:pt>
                <c:pt idx="3">
                  <c:v>0.97</c:v>
                </c:pt>
                <c:pt idx="4">
                  <c:v>2.5299999999999998</c:v>
                </c:pt>
                <c:pt idx="5">
                  <c:v>2.87</c:v>
                </c:pt>
                <c:pt idx="6">
                  <c:v>3.84</c:v>
                </c:pt>
                <c:pt idx="7">
                  <c:v>4.3600000000000003</c:v>
                </c:pt>
                <c:pt idx="8">
                  <c:v>5.73</c:v>
                </c:pt>
                <c:pt idx="9">
                  <c:v>8.5500000000000007</c:v>
                </c:pt>
                <c:pt idx="10">
                  <c:v>10.51</c:v>
                </c:pt>
                <c:pt idx="11">
                  <c:v>22.78</c:v>
                </c:pt>
                <c:pt idx="12" formatCode="0.00">
                  <c:v>25.03</c:v>
                </c:pt>
                <c:pt idx="13">
                  <c:v>26.73</c:v>
                </c:pt>
                <c:pt idx="14">
                  <c:v>29.09</c:v>
                </c:pt>
                <c:pt idx="15">
                  <c:v>30.9</c:v>
                </c:pt>
              </c:numCache>
            </c:numRef>
          </c:val>
        </c:ser>
        <c:ser>
          <c:idx val="1"/>
          <c:order val="1"/>
          <c:tx>
            <c:strRef>
              <c:f>'fig 7'!$D$23</c:f>
              <c:strCache>
                <c:ptCount val="1"/>
                <c:pt idx="0">
                  <c:v>First Quarter 2019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6350" cap="flat" cmpd="sng" algn="ctr">
              <a:solidFill>
                <a:schemeClr val="accent1"/>
              </a:solidFill>
              <a:prstDash val="solid"/>
              <a:miter lim="800000"/>
            </a:ln>
            <a:effectLst/>
          </c:spPr>
          <c:dPt>
            <c:idx val="1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6350" cap="flat" cmpd="sng" algn="ctr">
                <a:solidFill>
                  <a:schemeClr val="accent1"/>
                </a:solidFill>
                <a:prstDash val="solid"/>
                <a:miter lim="800000"/>
              </a:ln>
              <a:effectLst/>
            </c:spPr>
          </c:dPt>
          <c:dLbls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outEnd"/>
            <c:showVal val="1"/>
          </c:dLbls>
          <c:cat>
            <c:strRef>
              <c:f>'fig 7'!$B$24:$B$39</c:f>
              <c:strCache>
                <c:ptCount val="16"/>
                <c:pt idx="0">
                  <c:v>II</c:v>
                </c:pt>
                <c:pt idx="1">
                  <c:v>I</c:v>
                </c:pt>
                <c:pt idx="2">
                  <c:v>ARMM</c:v>
                </c:pt>
                <c:pt idx="3">
                  <c:v>III</c:v>
                </c:pt>
                <c:pt idx="4">
                  <c:v>XII</c:v>
                </c:pt>
                <c:pt idx="5">
                  <c:v>V</c:v>
                </c:pt>
                <c:pt idx="6">
                  <c:v>MIMAROPA</c:v>
                </c:pt>
                <c:pt idx="7">
                  <c:v>IVa</c:v>
                </c:pt>
                <c:pt idx="8">
                  <c:v>XI</c:v>
                </c:pt>
                <c:pt idx="9">
                  <c:v>VIII</c:v>
                </c:pt>
                <c:pt idx="10">
                  <c:v>IX</c:v>
                </c:pt>
                <c:pt idx="11">
                  <c:v>X</c:v>
                </c:pt>
                <c:pt idx="12">
                  <c:v>NCR</c:v>
                </c:pt>
                <c:pt idx="13">
                  <c:v>Caraga</c:v>
                </c:pt>
                <c:pt idx="14">
                  <c:v>VI</c:v>
                </c:pt>
                <c:pt idx="15">
                  <c:v>VII</c:v>
                </c:pt>
              </c:strCache>
            </c:strRef>
          </c:cat>
          <c:val>
            <c:numRef>
              <c:f>'fig 7'!$D$24:$D$39</c:f>
              <c:numCache>
                <c:formatCode>General</c:formatCode>
                <c:ptCount val="16"/>
                <c:pt idx="0">
                  <c:v>0.01</c:v>
                </c:pt>
                <c:pt idx="1">
                  <c:v>0.9</c:v>
                </c:pt>
                <c:pt idx="2">
                  <c:v>0.75</c:v>
                </c:pt>
                <c:pt idx="3">
                  <c:v>2.09</c:v>
                </c:pt>
                <c:pt idx="4">
                  <c:v>2.71</c:v>
                </c:pt>
                <c:pt idx="5">
                  <c:v>1.74</c:v>
                </c:pt>
                <c:pt idx="6">
                  <c:v>5.1100000000000003</c:v>
                </c:pt>
                <c:pt idx="7">
                  <c:v>4.47</c:v>
                </c:pt>
                <c:pt idx="8">
                  <c:v>6.91</c:v>
                </c:pt>
                <c:pt idx="9">
                  <c:v>12.34</c:v>
                </c:pt>
                <c:pt idx="10">
                  <c:v>10.56</c:v>
                </c:pt>
                <c:pt idx="11">
                  <c:v>18.45</c:v>
                </c:pt>
                <c:pt idx="12">
                  <c:v>20.079999999999998</c:v>
                </c:pt>
                <c:pt idx="13">
                  <c:v>30.32</c:v>
                </c:pt>
                <c:pt idx="14">
                  <c:v>23.74</c:v>
                </c:pt>
                <c:pt idx="15">
                  <c:v>33.590000000000003</c:v>
                </c:pt>
              </c:numCache>
            </c:numRef>
          </c:val>
        </c:ser>
        <c:dLbls>
          <c:showVal val="1"/>
        </c:dLbls>
        <c:axId val="94294400"/>
        <c:axId val="94295936"/>
      </c:barChart>
      <c:catAx>
        <c:axId val="94294400"/>
        <c:scaling>
          <c:orientation val="minMax"/>
        </c:scaling>
        <c:axPos val="l"/>
        <c:majorTickMark val="none"/>
        <c:tickLblPos val="nextTo"/>
        <c:crossAx val="94295936"/>
        <c:crosses val="autoZero"/>
        <c:auto val="1"/>
        <c:lblAlgn val="ctr"/>
        <c:lblOffset val="100"/>
      </c:catAx>
      <c:valAx>
        <c:axId val="94295936"/>
        <c:scaling>
          <c:orientation val="minMax"/>
          <c:max val="35"/>
        </c:scaling>
        <c:axPos val="b"/>
        <c:majorGridlines>
          <c:spPr>
            <a:ln>
              <a:gradFill>
                <a:gsLst>
                  <a:gs pos="0">
                    <a:srgbClr val="5B9BD5">
                      <a:tint val="66000"/>
                      <a:satMod val="160000"/>
                    </a:srgbClr>
                  </a:gs>
                  <a:gs pos="50000">
                    <a:srgbClr val="5B9BD5">
                      <a:tint val="44500"/>
                      <a:satMod val="160000"/>
                    </a:srgbClr>
                  </a:gs>
                  <a:gs pos="100000">
                    <a:srgbClr val="5B9BD5">
                      <a:tint val="23500"/>
                      <a:satMod val="160000"/>
                    </a:srgbClr>
                  </a:gs>
                </a:gsLst>
                <a:lin ang="5400000" scaled="0"/>
              </a:gra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Value in Billion Pesos</a:t>
                </a:r>
              </a:p>
            </c:rich>
          </c:tx>
          <c:layout/>
        </c:title>
        <c:numFmt formatCode="General" sourceLinked="1"/>
        <c:majorTickMark val="in"/>
        <c:tickLblPos val="low"/>
        <c:crossAx val="94294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899371223456966"/>
          <c:y val="0.50628025305190649"/>
          <c:w val="0.16440166677278548"/>
          <c:h val="0.118479366983304"/>
        </c:manualLayout>
      </c:layout>
      <c:overlay val="1"/>
    </c:legend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PH"/>
  <c:chart>
    <c:title>
      <c:tx>
        <c:rich>
          <a:bodyPr/>
          <a:lstStyle/>
          <a:p>
            <a:pPr>
              <a:defRPr/>
            </a:pPr>
            <a:r>
              <a:rPr lang="en-PH" sz="1000">
                <a:latin typeface="Arial" pitchFamily="34" charset="0"/>
                <a:cs typeface="Arial" pitchFamily="34" charset="0"/>
              </a:rPr>
              <a:t>Figure</a:t>
            </a:r>
            <a:r>
              <a:rPr lang="en-PH" sz="1000" baseline="0">
                <a:latin typeface="Arial" pitchFamily="34" charset="0"/>
                <a:cs typeface="Arial" pitchFamily="34" charset="0"/>
              </a:rPr>
              <a:t> 8 Trade Balance by Region: First Quater 2019 and 2018</a:t>
            </a:r>
            <a:endParaRPr lang="en-PH" sz="1000">
              <a:latin typeface="Arial" pitchFamily="34" charset="0"/>
              <a:cs typeface="Arial" pitchFamily="34" charset="0"/>
            </a:endParaRP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'fig 8'!$C$20</c:f>
              <c:strCache>
                <c:ptCount val="1"/>
                <c:pt idx="0">
                  <c:v>First Quarter 2019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6350" cap="flat" cmpd="sng" algn="ctr">
              <a:solidFill>
                <a:schemeClr val="accent1"/>
              </a:solidFill>
              <a:prstDash val="solid"/>
              <a:miter lim="800000"/>
            </a:ln>
            <a:effectLst/>
          </c:spPr>
          <c:dLbls>
            <c:dLbl>
              <c:idx val="1"/>
              <c:layout>
                <c:manualLayout>
                  <c:x val="-1.1080332409972301E-2"/>
                  <c:y val="3.2843308379556057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9.2139780254604699E-3"/>
                  <c:y val="6.5686616759111482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5.5283868152762785E-3"/>
                  <c:y val="1.642036124794748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0"/>
                  <c:y val="1.313628899835796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5.5283868152762785E-3"/>
                  <c:y val="1.3136288998357963E-2"/>
                </c:manualLayout>
              </c:layout>
              <c:dLblPos val="outEnd"/>
              <c:showVal val="1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outEnd"/>
            <c:showVal val="1"/>
          </c:dLbls>
          <c:cat>
            <c:strRef>
              <c:f>'fig 8'!$B$21:$B$36</c:f>
              <c:strCache>
                <c:ptCount val="16"/>
                <c:pt idx="0">
                  <c:v>NCR</c:v>
                </c:pt>
                <c:pt idx="1">
                  <c:v>I</c:v>
                </c:pt>
                <c:pt idx="2">
                  <c:v>II</c:v>
                </c:pt>
                <c:pt idx="3">
                  <c:v>III</c:v>
                </c:pt>
                <c:pt idx="4">
                  <c:v>IVa</c:v>
                </c:pt>
                <c:pt idx="5">
                  <c:v>MIMAROPA</c:v>
                </c:pt>
                <c:pt idx="6">
                  <c:v>V</c:v>
                </c:pt>
                <c:pt idx="7">
                  <c:v>VI</c:v>
                </c:pt>
                <c:pt idx="8">
                  <c:v>VII</c:v>
                </c:pt>
                <c:pt idx="9">
                  <c:v>VIII</c:v>
                </c:pt>
                <c:pt idx="10">
                  <c:v>IX</c:v>
                </c:pt>
                <c:pt idx="11">
                  <c:v>X</c:v>
                </c:pt>
                <c:pt idx="12">
                  <c:v>XI</c:v>
                </c:pt>
                <c:pt idx="13">
                  <c:v>XII</c:v>
                </c:pt>
                <c:pt idx="14">
                  <c:v>Caraga</c:v>
                </c:pt>
                <c:pt idx="15">
                  <c:v>ARMM</c:v>
                </c:pt>
              </c:strCache>
            </c:strRef>
          </c:cat>
          <c:val>
            <c:numRef>
              <c:f>'fig 8'!$C$21:$C$36</c:f>
              <c:numCache>
                <c:formatCode>#,##0.00_);\(#,##0.00\)</c:formatCode>
                <c:ptCount val="16"/>
                <c:pt idx="0">
                  <c:v>25.550263999999999</c:v>
                </c:pt>
                <c:pt idx="1">
                  <c:v>-0.89841000000000004</c:v>
                </c:pt>
                <c:pt idx="2">
                  <c:v>-5.3369999999999997E-3</c:v>
                </c:pt>
                <c:pt idx="3">
                  <c:v>8.8472609999999996</c:v>
                </c:pt>
                <c:pt idx="4">
                  <c:v>-4.4471643710000004</c:v>
                </c:pt>
                <c:pt idx="5">
                  <c:v>-3.7198547680000003</c:v>
                </c:pt>
                <c:pt idx="6">
                  <c:v>1.5551159999999999</c:v>
                </c:pt>
                <c:pt idx="7">
                  <c:v>-1.9937659999999999</c:v>
                </c:pt>
                <c:pt idx="8">
                  <c:v>-3.3522810000000001</c:v>
                </c:pt>
                <c:pt idx="9">
                  <c:v>13.435563999999999</c:v>
                </c:pt>
                <c:pt idx="10">
                  <c:v>-6.5629749999999998</c:v>
                </c:pt>
                <c:pt idx="11">
                  <c:v>-0.86396499999999998</c:v>
                </c:pt>
                <c:pt idx="12">
                  <c:v>-4.434634</c:v>
                </c:pt>
                <c:pt idx="13">
                  <c:v>0.121935</c:v>
                </c:pt>
                <c:pt idx="14">
                  <c:v>-24.494571000000001</c:v>
                </c:pt>
                <c:pt idx="15">
                  <c:v>1.2628170000000001</c:v>
                </c:pt>
              </c:numCache>
            </c:numRef>
          </c:val>
        </c:ser>
        <c:ser>
          <c:idx val="1"/>
          <c:order val="1"/>
          <c:tx>
            <c:strRef>
              <c:f>'fig 8'!$D$20</c:f>
              <c:strCache>
                <c:ptCount val="1"/>
                <c:pt idx="0">
                  <c:v>First Quarter 2018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6350" cap="flat" cmpd="sng" algn="ctr">
              <a:solidFill>
                <a:schemeClr val="accent2"/>
              </a:solidFill>
              <a:prstDash val="solid"/>
              <a:miter lim="800000"/>
            </a:ln>
            <a:effectLst/>
          </c:spPr>
          <c:dLbls>
            <c:dLbl>
              <c:idx val="0"/>
              <c:layout>
                <c:manualLayout>
                  <c:x val="9.2336103416435829E-3"/>
                  <c:y val="6.5681444991789817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1.4773776546629733E-2"/>
                  <c:y val="7.757650983884352E-7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3.3856180143211171E-17"/>
                  <c:y val="1.642036124794748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1.4742364840736761E-2"/>
                  <c:y val="3.2840722495894961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9.2336103416435829E-3"/>
                  <c:y val="1.642036124794748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3.6855912101841914E-3"/>
                  <c:y val="6.5681444991790121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1.289956923564466E-2"/>
                  <c:y val="0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7.3711824203683812E-3"/>
                  <c:y val="1.313628899835796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1.4742364840736761E-2"/>
                  <c:y val="0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7.3711824203683812E-3"/>
                  <c:y val="1.3136288998357963E-2"/>
                </c:manualLayout>
              </c:layout>
              <c:dLblPos val="outEnd"/>
              <c:showVal val="1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outEnd"/>
            <c:showVal val="1"/>
          </c:dLbls>
          <c:cat>
            <c:strRef>
              <c:f>'fig 8'!$B$21:$B$36</c:f>
              <c:strCache>
                <c:ptCount val="16"/>
                <c:pt idx="0">
                  <c:v>NCR</c:v>
                </c:pt>
                <c:pt idx="1">
                  <c:v>I</c:v>
                </c:pt>
                <c:pt idx="2">
                  <c:v>II</c:v>
                </c:pt>
                <c:pt idx="3">
                  <c:v>III</c:v>
                </c:pt>
                <c:pt idx="4">
                  <c:v>IVa</c:v>
                </c:pt>
                <c:pt idx="5">
                  <c:v>MIMAROPA</c:v>
                </c:pt>
                <c:pt idx="6">
                  <c:v>V</c:v>
                </c:pt>
                <c:pt idx="7">
                  <c:v>VI</c:v>
                </c:pt>
                <c:pt idx="8">
                  <c:v>VII</c:v>
                </c:pt>
                <c:pt idx="9">
                  <c:v>VIII</c:v>
                </c:pt>
                <c:pt idx="10">
                  <c:v>IX</c:v>
                </c:pt>
                <c:pt idx="11">
                  <c:v>X</c:v>
                </c:pt>
                <c:pt idx="12">
                  <c:v>XI</c:v>
                </c:pt>
                <c:pt idx="13">
                  <c:v>XII</c:v>
                </c:pt>
                <c:pt idx="14">
                  <c:v>Caraga</c:v>
                </c:pt>
                <c:pt idx="15">
                  <c:v>ARMM</c:v>
                </c:pt>
              </c:strCache>
            </c:strRef>
          </c:cat>
          <c:val>
            <c:numRef>
              <c:f>'fig 8'!$D$21:$D$36</c:f>
              <c:numCache>
                <c:formatCode>#,##0.00_);\(#,##0.00\)</c:formatCode>
                <c:ptCount val="16"/>
                <c:pt idx="0">
                  <c:v>12.597526999999999</c:v>
                </c:pt>
                <c:pt idx="1">
                  <c:v>-0.36906800000000001</c:v>
                </c:pt>
                <c:pt idx="2">
                  <c:v>-3.6870000000000002E-3</c:v>
                </c:pt>
                <c:pt idx="3">
                  <c:v>8.6821699999999993</c:v>
                </c:pt>
                <c:pt idx="4">
                  <c:v>-4.1942890000000004</c:v>
                </c:pt>
                <c:pt idx="5">
                  <c:v>-3.2624840000000002</c:v>
                </c:pt>
                <c:pt idx="6">
                  <c:v>0.207646</c:v>
                </c:pt>
                <c:pt idx="7">
                  <c:v>1.313536</c:v>
                </c:pt>
                <c:pt idx="8">
                  <c:v>4.2524670000000002</c:v>
                </c:pt>
                <c:pt idx="9">
                  <c:v>16.551971000000002</c:v>
                </c:pt>
                <c:pt idx="10">
                  <c:v>-6.172803</c:v>
                </c:pt>
                <c:pt idx="11">
                  <c:v>-7.4730920000000003</c:v>
                </c:pt>
                <c:pt idx="12">
                  <c:v>0.61630300000000005</c:v>
                </c:pt>
                <c:pt idx="13">
                  <c:v>1.204</c:v>
                </c:pt>
                <c:pt idx="14">
                  <c:v>-25.430333999999998</c:v>
                </c:pt>
                <c:pt idx="15">
                  <c:v>1.4801390000000001</c:v>
                </c:pt>
              </c:numCache>
            </c:numRef>
          </c:val>
        </c:ser>
        <c:gapWidth val="50"/>
        <c:axId val="94453760"/>
        <c:axId val="94455680"/>
      </c:barChart>
      <c:catAx>
        <c:axId val="944537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Region</a:t>
                </a:r>
              </a:p>
            </c:rich>
          </c:tx>
          <c:layout/>
        </c:title>
        <c:tickLblPos val="low"/>
        <c:crossAx val="94455680"/>
        <c:crosses val="autoZero"/>
        <c:auto val="1"/>
        <c:lblAlgn val="ctr"/>
        <c:lblOffset val="100"/>
      </c:catAx>
      <c:valAx>
        <c:axId val="944556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 Billion Pesos</a:t>
                </a:r>
              </a:p>
            </c:rich>
          </c:tx>
          <c:layout/>
        </c:title>
        <c:numFmt formatCode="#,##0.00_);\(#,##0.00\)" sourceLinked="1"/>
        <c:majorTickMark val="none"/>
        <c:minorTickMark val="out"/>
        <c:tickLblPos val="nextTo"/>
        <c:crossAx val="94453760"/>
        <c:crosses val="autoZero"/>
        <c:crossBetween val="between"/>
      </c:valAx>
    </c:plotArea>
    <c:legend>
      <c:legendPos val="t"/>
      <c:layout/>
    </c:legend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57150</xdr:rowOff>
    </xdr:from>
    <xdr:to>
      <xdr:col>11</xdr:col>
      <xdr:colOff>409575</xdr:colOff>
      <xdr:row>13</xdr:row>
      <xdr:rowOff>171450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1</xdr:row>
      <xdr:rowOff>133349</xdr:rowOff>
    </xdr:from>
    <xdr:to>
      <xdr:col>11</xdr:col>
      <xdr:colOff>600075</xdr:colOff>
      <xdr:row>21</xdr:row>
      <xdr:rowOff>95250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57149</xdr:colOff>
      <xdr:row>0</xdr:row>
      <xdr:rowOff>9524</xdr:rowOff>
    </xdr:from>
    <xdr:to>
      <xdr:col>13</xdr:col>
      <xdr:colOff>698499</xdr:colOff>
      <xdr:row>20</xdr:row>
      <xdr:rowOff>133349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0</xdr:row>
      <xdr:rowOff>47625</xdr:rowOff>
    </xdr:from>
    <xdr:to>
      <xdr:col>12</xdr:col>
      <xdr:colOff>200025</xdr:colOff>
      <xdr:row>16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590550</xdr:colOff>
      <xdr:row>17</xdr:row>
      <xdr:rowOff>0</xdr:rowOff>
    </xdr:from>
    <xdr:to>
      <xdr:col>22</xdr:col>
      <xdr:colOff>285750</xdr:colOff>
      <xdr:row>27</xdr:row>
      <xdr:rowOff>342900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85723</xdr:colOff>
      <xdr:row>0</xdr:row>
      <xdr:rowOff>19052</xdr:rowOff>
    </xdr:from>
    <xdr:to>
      <xdr:col>9</xdr:col>
      <xdr:colOff>419100</xdr:colOff>
      <xdr:row>20</xdr:row>
      <xdr:rowOff>28575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238126</xdr:colOff>
      <xdr:row>0</xdr:row>
      <xdr:rowOff>85725</xdr:rowOff>
    </xdr:from>
    <xdr:to>
      <xdr:col>14</xdr:col>
      <xdr:colOff>9525</xdr:colOff>
      <xdr:row>17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409575</xdr:colOff>
      <xdr:row>0</xdr:row>
      <xdr:rowOff>19049</xdr:rowOff>
    </xdr:from>
    <xdr:to>
      <xdr:col>12</xdr:col>
      <xdr:colOff>581025</xdr:colOff>
      <xdr:row>20</xdr:row>
      <xdr:rowOff>85724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197915</xdr:colOff>
      <xdr:row>1</xdr:row>
      <xdr:rowOff>3234</xdr:rowOff>
    </xdr:from>
    <xdr:to>
      <xdr:col>14</xdr:col>
      <xdr:colOff>568656</xdr:colOff>
      <xdr:row>21</xdr:row>
      <xdr:rowOff>60384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00000"/>
  </sheetPr>
  <dimension ref="A1:R69"/>
  <sheetViews>
    <sheetView view="pageBreakPreview" zoomScaleNormal="80" zoomScaleSheetLayoutView="100" workbookViewId="0">
      <pane xSplit="2" ySplit="8" topLeftCell="C9" activePane="bottomRight" state="frozen"/>
      <selection pane="topRight" activeCell="C1" sqref="C1"/>
      <selection pane="bottomLeft" activeCell="A14" sqref="A14"/>
      <selection pane="bottomRight" activeCell="B10" sqref="B10:D25"/>
    </sheetView>
  </sheetViews>
  <sheetFormatPr defaultRowHeight="15" customHeight="1"/>
  <cols>
    <col min="1" max="1" width="14.28515625" style="2" customWidth="1"/>
    <col min="2" max="2" width="33.85546875" style="2" bestFit="1" customWidth="1"/>
    <col min="3" max="3" width="13.7109375" style="3" customWidth="1"/>
    <col min="4" max="4" width="13.7109375" style="4" customWidth="1"/>
    <col min="5" max="6" width="13.7109375" style="2" customWidth="1"/>
    <col min="7" max="7" width="13.7109375" style="3" customWidth="1"/>
    <col min="8" max="8" width="13.7109375" style="4" customWidth="1"/>
    <col min="9" max="9" width="4.140625" style="1" customWidth="1"/>
    <col min="10" max="10" width="14.42578125" style="1" bestFit="1" customWidth="1"/>
    <col min="11" max="11" width="12.7109375" style="1" bestFit="1" customWidth="1"/>
    <col min="12" max="12" width="4.140625" style="1" customWidth="1"/>
    <col min="13" max="13" width="10.5703125" style="1" bestFit="1" customWidth="1"/>
    <col min="14" max="14" width="12.7109375" style="1" bestFit="1" customWidth="1"/>
    <col min="15" max="15" width="3.7109375" style="1" customWidth="1"/>
    <col min="16" max="16" width="10.5703125" style="1" bestFit="1" customWidth="1"/>
    <col min="17" max="17" width="12.7109375" style="2" bestFit="1" customWidth="1"/>
    <col min="18" max="16384" width="9.140625" style="2"/>
  </cols>
  <sheetData>
    <row r="1" spans="1:18" ht="15" customHeight="1">
      <c r="A1" s="231" t="s">
        <v>35</v>
      </c>
      <c r="B1" s="231"/>
      <c r="C1" s="231"/>
      <c r="D1" s="231"/>
      <c r="E1" s="231"/>
      <c r="F1" s="231"/>
      <c r="G1" s="231"/>
      <c r="H1" s="231"/>
    </row>
    <row r="2" spans="1:18" ht="14.1" customHeight="1">
      <c r="A2" s="230" t="s">
        <v>33</v>
      </c>
      <c r="B2" s="230"/>
      <c r="C2" s="230"/>
      <c r="D2" s="230"/>
      <c r="E2" s="230"/>
      <c r="F2" s="230"/>
      <c r="G2" s="230"/>
      <c r="H2" s="230"/>
    </row>
    <row r="3" spans="1:18" ht="8.1" customHeight="1">
      <c r="A3" s="1"/>
    </row>
    <row r="4" spans="1:18" ht="19.899999999999999" customHeight="1">
      <c r="A4" s="233" t="s">
        <v>0</v>
      </c>
      <c r="B4" s="236" t="s">
        <v>1</v>
      </c>
      <c r="C4" s="239" t="s">
        <v>36</v>
      </c>
      <c r="D4" s="240"/>
      <c r="E4" s="239" t="s">
        <v>37</v>
      </c>
      <c r="F4" s="240"/>
      <c r="G4" s="241" t="s">
        <v>34</v>
      </c>
      <c r="H4" s="242"/>
    </row>
    <row r="5" spans="1:18" ht="19.899999999999999" customHeight="1">
      <c r="A5" s="234"/>
      <c r="B5" s="237"/>
      <c r="C5" s="40" t="s">
        <v>2</v>
      </c>
      <c r="D5" s="40" t="s">
        <v>3</v>
      </c>
      <c r="E5" s="40" t="s">
        <v>2</v>
      </c>
      <c r="F5" s="40" t="s">
        <v>3</v>
      </c>
      <c r="G5" s="41" t="s">
        <v>2</v>
      </c>
      <c r="H5" s="41" t="s">
        <v>3</v>
      </c>
      <c r="J5" s="232"/>
      <c r="K5" s="232"/>
      <c r="M5" s="232"/>
      <c r="N5" s="232"/>
    </row>
    <row r="6" spans="1:18" ht="12.75">
      <c r="A6" s="235"/>
      <c r="B6" s="238"/>
      <c r="C6" s="42">
        <v>-1</v>
      </c>
      <c r="D6" s="42">
        <v>-2</v>
      </c>
      <c r="E6" s="42">
        <v>-3</v>
      </c>
      <c r="F6" s="42">
        <v>-4</v>
      </c>
      <c r="G6" s="42">
        <v>-5</v>
      </c>
      <c r="H6" s="57">
        <v>-6</v>
      </c>
      <c r="J6" s="5"/>
      <c r="K6" s="5"/>
      <c r="M6" s="5"/>
      <c r="N6" s="5"/>
    </row>
    <row r="7" spans="1:18" ht="8.1" customHeight="1">
      <c r="A7" s="38"/>
      <c r="B7" s="38"/>
      <c r="C7" s="6"/>
      <c r="D7" s="6"/>
      <c r="E7" s="38"/>
      <c r="F7" s="38"/>
      <c r="G7" s="6"/>
      <c r="H7" s="6"/>
    </row>
    <row r="8" spans="1:18" ht="15" customHeight="1">
      <c r="A8" s="7" t="s">
        <v>4</v>
      </c>
      <c r="B8" s="8" t="s">
        <v>5</v>
      </c>
      <c r="C8" s="43" t="s">
        <v>6</v>
      </c>
      <c r="D8" s="43" t="s">
        <v>7</v>
      </c>
      <c r="E8" s="43" t="s">
        <v>8</v>
      </c>
      <c r="F8" s="43" t="s">
        <v>9</v>
      </c>
      <c r="G8" s="44">
        <v>8.3836301845274352</v>
      </c>
      <c r="H8" s="44">
        <v>-0.64309028999290918</v>
      </c>
      <c r="J8" s="9"/>
      <c r="K8" s="9"/>
      <c r="L8" s="9"/>
      <c r="M8" s="9"/>
      <c r="N8" s="9"/>
      <c r="P8" s="9"/>
      <c r="Q8" s="10"/>
      <c r="R8" s="10"/>
    </row>
    <row r="9" spans="1:18" ht="6" customHeight="1">
      <c r="A9" s="11"/>
      <c r="B9" s="11"/>
      <c r="C9" s="16"/>
      <c r="D9" s="16"/>
      <c r="E9" s="17"/>
      <c r="F9" s="17"/>
      <c r="G9" s="18"/>
      <c r="H9" s="18"/>
    </row>
    <row r="10" spans="1:18" ht="15" customHeight="1">
      <c r="A10" s="12">
        <v>0</v>
      </c>
      <c r="B10" s="11" t="s">
        <v>10</v>
      </c>
      <c r="C10" s="45">
        <v>1193370</v>
      </c>
      <c r="D10" s="45">
        <v>38398639</v>
      </c>
      <c r="E10" s="45">
        <v>1355754</v>
      </c>
      <c r="F10" s="45">
        <v>41381571</v>
      </c>
      <c r="G10" s="25">
        <v>-11.977394129023411</v>
      </c>
      <c r="H10" s="25">
        <v>-7.2083585226863427</v>
      </c>
      <c r="J10" s="13"/>
      <c r="K10" s="13"/>
      <c r="M10" s="14"/>
      <c r="N10" s="14"/>
    </row>
    <row r="11" spans="1:18" ht="15" customHeight="1">
      <c r="A11" s="12">
        <v>1</v>
      </c>
      <c r="B11" s="11" t="s">
        <v>11</v>
      </c>
      <c r="C11" s="45">
        <v>132935</v>
      </c>
      <c r="D11" s="45">
        <v>8657492</v>
      </c>
      <c r="E11" s="45">
        <v>234456</v>
      </c>
      <c r="F11" s="45">
        <v>7724953</v>
      </c>
      <c r="G11" s="25">
        <v>-43.300661957894015</v>
      </c>
      <c r="H11" s="25">
        <v>12.071775711774556</v>
      </c>
      <c r="J11" s="14"/>
      <c r="K11" s="14"/>
      <c r="M11" s="14"/>
      <c r="N11" s="14"/>
    </row>
    <row r="12" spans="1:18" ht="15" customHeight="1">
      <c r="A12" s="12">
        <v>2</v>
      </c>
      <c r="B12" s="15" t="s">
        <v>12</v>
      </c>
      <c r="C12" s="46"/>
      <c r="D12" s="46"/>
      <c r="E12" s="46"/>
      <c r="F12" s="46"/>
      <c r="G12" s="25"/>
      <c r="H12" s="25"/>
    </row>
    <row r="13" spans="1:18" ht="15" customHeight="1">
      <c r="A13" s="12" t="s">
        <v>13</v>
      </c>
      <c r="B13" s="15" t="s">
        <v>14</v>
      </c>
      <c r="C13" s="45">
        <v>304581</v>
      </c>
      <c r="D13" s="45">
        <v>3116675</v>
      </c>
      <c r="E13" s="45">
        <v>405465</v>
      </c>
      <c r="F13" s="45">
        <v>4634693</v>
      </c>
      <c r="G13" s="25">
        <v>-24.881062483814876</v>
      </c>
      <c r="H13" s="25">
        <v>-32.753366835732166</v>
      </c>
      <c r="J13" s="14"/>
      <c r="K13" s="14"/>
      <c r="M13" s="14"/>
      <c r="N13" s="14"/>
    </row>
    <row r="14" spans="1:18" ht="15" customHeight="1">
      <c r="A14" s="12">
        <v>3</v>
      </c>
      <c r="B14" s="11" t="s">
        <v>15</v>
      </c>
      <c r="C14" s="47"/>
      <c r="D14" s="47"/>
      <c r="E14" s="47"/>
      <c r="F14" s="47"/>
      <c r="G14" s="25"/>
      <c r="H14" s="25"/>
    </row>
    <row r="15" spans="1:18" ht="15" customHeight="1">
      <c r="A15" s="12" t="s">
        <v>13</v>
      </c>
      <c r="B15" s="15" t="s">
        <v>16</v>
      </c>
      <c r="C15" s="45">
        <v>1125269</v>
      </c>
      <c r="D15" s="45">
        <v>13425936</v>
      </c>
      <c r="E15" s="45">
        <v>1055056</v>
      </c>
      <c r="F15" s="45">
        <v>15378982</v>
      </c>
      <c r="G15" s="25">
        <v>6.6549074172366218</v>
      </c>
      <c r="H15" s="25">
        <v>-12.699449157297927</v>
      </c>
      <c r="J15" s="13"/>
      <c r="K15" s="13"/>
      <c r="M15" s="14"/>
      <c r="N15" s="14"/>
    </row>
    <row r="16" spans="1:18" ht="15" customHeight="1">
      <c r="A16" s="12">
        <v>4</v>
      </c>
      <c r="B16" s="11" t="s">
        <v>17</v>
      </c>
      <c r="C16" s="47"/>
      <c r="D16" s="47"/>
      <c r="E16" s="47"/>
      <c r="F16" s="47"/>
      <c r="G16" s="25"/>
      <c r="H16" s="25"/>
    </row>
    <row r="17" spans="1:14" ht="15" customHeight="1">
      <c r="A17" s="12" t="s">
        <v>13</v>
      </c>
      <c r="B17" s="15" t="s">
        <v>18</v>
      </c>
      <c r="C17" s="45">
        <v>44092</v>
      </c>
      <c r="D17" s="45">
        <v>1745723</v>
      </c>
      <c r="E17" s="45">
        <v>17749</v>
      </c>
      <c r="F17" s="45">
        <v>1149524</v>
      </c>
      <c r="G17" s="25">
        <v>148.41962927488873</v>
      </c>
      <c r="H17" s="25">
        <v>51.864858845922313</v>
      </c>
      <c r="J17" s="14"/>
      <c r="K17" s="14"/>
      <c r="M17" s="14"/>
      <c r="N17" s="14"/>
    </row>
    <row r="18" spans="1:14" ht="15" customHeight="1">
      <c r="A18" s="12">
        <v>5</v>
      </c>
      <c r="B18" s="15" t="s">
        <v>19</v>
      </c>
      <c r="C18" s="45">
        <v>876557</v>
      </c>
      <c r="D18" s="45">
        <v>11742250</v>
      </c>
      <c r="E18" s="45">
        <v>196346</v>
      </c>
      <c r="F18" s="45">
        <v>9182132</v>
      </c>
      <c r="G18" s="25">
        <v>346.43486498324387</v>
      </c>
      <c r="H18" s="25">
        <v>27.88152032665181</v>
      </c>
      <c r="J18" s="14"/>
      <c r="K18" s="14"/>
      <c r="M18" s="14"/>
      <c r="N18" s="14"/>
    </row>
    <row r="19" spans="1:14" ht="15" customHeight="1">
      <c r="A19" s="12">
        <v>6</v>
      </c>
      <c r="B19" s="11" t="s">
        <v>20</v>
      </c>
      <c r="C19" s="47"/>
      <c r="D19" s="47"/>
      <c r="E19" s="47"/>
      <c r="F19" s="47"/>
      <c r="G19" s="25"/>
      <c r="H19" s="25"/>
    </row>
    <row r="20" spans="1:14" ht="15" customHeight="1">
      <c r="A20" s="12" t="s">
        <v>13</v>
      </c>
      <c r="B20" s="15" t="s">
        <v>21</v>
      </c>
      <c r="C20" s="45">
        <v>796087</v>
      </c>
      <c r="D20" s="45">
        <v>22494643</v>
      </c>
      <c r="E20" s="45">
        <v>823436</v>
      </c>
      <c r="F20" s="45">
        <v>24774789</v>
      </c>
      <c r="G20" s="25">
        <v>-3.3213267333466079</v>
      </c>
      <c r="H20" s="25">
        <v>-9.2034931155215887</v>
      </c>
      <c r="J20" s="13"/>
      <c r="K20" s="13"/>
      <c r="M20" s="14"/>
      <c r="N20" s="14"/>
    </row>
    <row r="21" spans="1:14" ht="15" customHeight="1">
      <c r="A21" s="12">
        <v>7</v>
      </c>
      <c r="B21" s="15" t="s">
        <v>22</v>
      </c>
      <c r="C21" s="45">
        <v>581516</v>
      </c>
      <c r="D21" s="45">
        <v>59743540</v>
      </c>
      <c r="E21" s="45">
        <v>525296</v>
      </c>
      <c r="F21" s="45">
        <v>55629972</v>
      </c>
      <c r="G21" s="25">
        <v>10.702537236148757</v>
      </c>
      <c r="H21" s="25">
        <v>7.3945174734224128</v>
      </c>
      <c r="J21" s="14"/>
      <c r="K21" s="14"/>
      <c r="M21" s="14"/>
      <c r="N21" s="13"/>
    </row>
    <row r="22" spans="1:14" ht="15" customHeight="1">
      <c r="A22" s="12">
        <v>8</v>
      </c>
      <c r="B22" s="11" t="s">
        <v>23</v>
      </c>
      <c r="C22" s="47"/>
      <c r="D22" s="47"/>
      <c r="E22" s="47"/>
      <c r="F22" s="47"/>
      <c r="G22" s="25"/>
      <c r="H22" s="25"/>
      <c r="J22" s="14"/>
      <c r="K22" s="14"/>
    </row>
    <row r="23" spans="1:14" ht="15" customHeight="1">
      <c r="A23" s="12" t="s">
        <v>13</v>
      </c>
      <c r="B23" s="15" t="s">
        <v>24</v>
      </c>
      <c r="C23" s="45">
        <v>172081</v>
      </c>
      <c r="D23" s="45">
        <v>7297295</v>
      </c>
      <c r="E23" s="45">
        <v>380184</v>
      </c>
      <c r="F23" s="45">
        <v>10659317</v>
      </c>
      <c r="G23" s="25">
        <v>-54.737442922374434</v>
      </c>
      <c r="H23" s="25">
        <v>-31.540688770209201</v>
      </c>
      <c r="J23" s="14"/>
      <c r="K23" s="14"/>
      <c r="M23" s="14"/>
      <c r="N23" s="14"/>
    </row>
    <row r="24" spans="1:14" ht="15" customHeight="1">
      <c r="A24" s="12">
        <v>9</v>
      </c>
      <c r="B24" s="15" t="s">
        <v>25</v>
      </c>
      <c r="C24" s="47"/>
      <c r="D24" s="47"/>
      <c r="E24" s="47"/>
      <c r="F24" s="47"/>
      <c r="G24" s="18"/>
      <c r="H24" s="18"/>
    </row>
    <row r="25" spans="1:14" ht="15" customHeight="1">
      <c r="A25" s="12" t="s">
        <v>13</v>
      </c>
      <c r="B25" s="15" t="s">
        <v>26</v>
      </c>
      <c r="C25" s="45">
        <v>313706</v>
      </c>
      <c r="D25" s="45">
        <v>7130189</v>
      </c>
      <c r="E25" s="45">
        <v>117910</v>
      </c>
      <c r="F25" s="45">
        <v>4361066</v>
      </c>
      <c r="G25" s="25">
        <v>166.05546603341531</v>
      </c>
      <c r="H25" s="25">
        <v>63.496470816997494</v>
      </c>
      <c r="J25" s="14"/>
      <c r="K25" s="14"/>
      <c r="M25" s="14"/>
      <c r="N25" s="14"/>
    </row>
    <row r="26" spans="1:14" ht="6" customHeight="1">
      <c r="A26" s="11"/>
      <c r="B26" s="11"/>
      <c r="C26" s="16"/>
      <c r="D26" s="16"/>
      <c r="E26" s="17"/>
      <c r="F26" s="17"/>
      <c r="G26" s="18"/>
      <c r="H26" s="18"/>
    </row>
    <row r="27" spans="1:14" ht="15" customHeight="1">
      <c r="A27" s="7"/>
      <c r="B27" s="7" t="s">
        <v>27</v>
      </c>
      <c r="C27" s="48">
        <v>5533590</v>
      </c>
      <c r="D27" s="48">
        <v>173445890</v>
      </c>
      <c r="E27" s="49">
        <v>5107734</v>
      </c>
      <c r="F27" s="49">
        <v>174754085</v>
      </c>
      <c r="G27" s="44">
        <v>8.3374741127866017</v>
      </c>
      <c r="H27" s="44">
        <v>-0.74859194278634744</v>
      </c>
    </row>
    <row r="28" spans="1:14" ht="3.95" customHeight="1">
      <c r="A28" s="11"/>
      <c r="B28" s="11"/>
      <c r="C28" s="16"/>
      <c r="D28" s="16"/>
      <c r="E28" s="17"/>
      <c r="F28" s="17"/>
      <c r="G28" s="18"/>
      <c r="H28" s="18"/>
    </row>
    <row r="29" spans="1:14" ht="15" customHeight="1">
      <c r="A29" s="12">
        <v>0</v>
      </c>
      <c r="B29" s="11" t="s">
        <v>10</v>
      </c>
      <c r="C29" s="50">
        <v>1188248</v>
      </c>
      <c r="D29" s="50">
        <v>38146179</v>
      </c>
      <c r="E29" s="51">
        <v>1353105</v>
      </c>
      <c r="F29" s="51">
        <v>41288720</v>
      </c>
      <c r="G29" s="25">
        <v>-12.183607332764268</v>
      </c>
      <c r="H29" s="25">
        <v>-7.6111368916256028</v>
      </c>
    </row>
    <row r="30" spans="1:14" ht="15" customHeight="1">
      <c r="A30" s="12">
        <v>1</v>
      </c>
      <c r="B30" s="11" t="s">
        <v>11</v>
      </c>
      <c r="C30" s="50">
        <v>132932</v>
      </c>
      <c r="D30" s="50">
        <v>8657347</v>
      </c>
      <c r="E30" s="51">
        <v>234453</v>
      </c>
      <c r="F30" s="51">
        <v>7724694</v>
      </c>
      <c r="G30" s="25">
        <v>-43.301216021974554</v>
      </c>
      <c r="H30" s="25">
        <v>12.073656250979003</v>
      </c>
    </row>
    <row r="31" spans="1:14" ht="15" customHeight="1">
      <c r="A31" s="12">
        <v>2</v>
      </c>
      <c r="B31" s="15" t="s">
        <v>12</v>
      </c>
      <c r="C31" s="19"/>
      <c r="D31" s="19"/>
      <c r="E31" s="51"/>
      <c r="F31" s="51"/>
      <c r="G31" s="25"/>
      <c r="H31" s="25"/>
    </row>
    <row r="32" spans="1:14" ht="15" customHeight="1">
      <c r="A32" s="12" t="s">
        <v>13</v>
      </c>
      <c r="B32" s="15" t="s">
        <v>14</v>
      </c>
      <c r="C32" s="50">
        <v>304454</v>
      </c>
      <c r="D32" s="50">
        <v>3115422</v>
      </c>
      <c r="E32" s="51">
        <v>405354</v>
      </c>
      <c r="F32" s="51">
        <v>4632990</v>
      </c>
      <c r="G32" s="25">
        <v>-24.891822949816699</v>
      </c>
      <c r="H32" s="25">
        <v>-32.755693407497098</v>
      </c>
    </row>
    <row r="33" spans="1:8" ht="15" customHeight="1">
      <c r="A33" s="12">
        <v>3</v>
      </c>
      <c r="B33" s="11" t="s">
        <v>15</v>
      </c>
      <c r="C33" s="19"/>
      <c r="D33" s="19"/>
      <c r="E33" s="51"/>
      <c r="F33" s="51"/>
      <c r="G33" s="25"/>
      <c r="H33" s="25"/>
    </row>
    <row r="34" spans="1:8" ht="15" customHeight="1">
      <c r="A34" s="12" t="s">
        <v>13</v>
      </c>
      <c r="B34" s="15" t="s">
        <v>16</v>
      </c>
      <c r="C34" s="50">
        <v>1125268</v>
      </c>
      <c r="D34" s="50">
        <v>13425857</v>
      </c>
      <c r="E34" s="51">
        <v>1055056</v>
      </c>
      <c r="F34" s="51">
        <v>15378976</v>
      </c>
      <c r="G34" s="25">
        <v>6.6548126355378212</v>
      </c>
      <c r="H34" s="25">
        <v>-12.699928785895754</v>
      </c>
    </row>
    <row r="35" spans="1:8" ht="15" customHeight="1">
      <c r="A35" s="12">
        <v>4</v>
      </c>
      <c r="B35" s="11" t="s">
        <v>17</v>
      </c>
      <c r="C35" s="20"/>
      <c r="D35" s="20"/>
      <c r="E35" s="51"/>
      <c r="F35" s="51"/>
      <c r="G35" s="25"/>
      <c r="H35" s="25"/>
    </row>
    <row r="36" spans="1:8" ht="15" customHeight="1">
      <c r="A36" s="12" t="s">
        <v>13</v>
      </c>
      <c r="B36" s="15" t="s">
        <v>18</v>
      </c>
      <c r="C36" s="50">
        <v>44092</v>
      </c>
      <c r="D36" s="50">
        <v>1745708</v>
      </c>
      <c r="E36" s="51">
        <v>17749</v>
      </c>
      <c r="F36" s="51">
        <v>1149516</v>
      </c>
      <c r="G36" s="25">
        <v>148.41962927488873</v>
      </c>
      <c r="H36" s="25">
        <v>51.864610844912121</v>
      </c>
    </row>
    <row r="37" spans="1:8" ht="15" customHeight="1">
      <c r="A37" s="12">
        <v>5</v>
      </c>
      <c r="B37" s="15" t="s">
        <v>19</v>
      </c>
      <c r="C37" s="50">
        <v>876480</v>
      </c>
      <c r="D37" s="50">
        <v>11738866</v>
      </c>
      <c r="E37" s="51">
        <v>196303</v>
      </c>
      <c r="F37" s="51">
        <v>9180579</v>
      </c>
      <c r="G37" s="25">
        <v>346.49343107339166</v>
      </c>
      <c r="H37" s="25">
        <v>27.866292529044202</v>
      </c>
    </row>
    <row r="38" spans="1:8" ht="15" customHeight="1">
      <c r="A38" s="12">
        <v>6</v>
      </c>
      <c r="B38" s="11" t="s">
        <v>20</v>
      </c>
      <c r="C38" s="20"/>
      <c r="D38" s="20"/>
      <c r="E38" s="51"/>
      <c r="F38" s="51"/>
      <c r="G38" s="25"/>
      <c r="H38" s="25"/>
    </row>
    <row r="39" spans="1:8" ht="15" customHeight="1">
      <c r="A39" s="12" t="s">
        <v>13</v>
      </c>
      <c r="B39" s="15" t="s">
        <v>21</v>
      </c>
      <c r="C39" s="50">
        <v>796000</v>
      </c>
      <c r="D39" s="50">
        <v>22491781</v>
      </c>
      <c r="E39" s="51">
        <v>823391</v>
      </c>
      <c r="F39" s="51">
        <v>24773219</v>
      </c>
      <c r="G39" s="25">
        <v>-3.3266091079450666</v>
      </c>
      <c r="H39" s="25">
        <v>-9.2092916951971411</v>
      </c>
    </row>
    <row r="40" spans="1:8" ht="15" customHeight="1">
      <c r="A40" s="12">
        <v>7</v>
      </c>
      <c r="B40" s="15" t="s">
        <v>22</v>
      </c>
      <c r="C40" s="50">
        <v>581369</v>
      </c>
      <c r="D40" s="50">
        <v>59726546</v>
      </c>
      <c r="E40" s="51">
        <v>525206</v>
      </c>
      <c r="F40" s="51">
        <v>55624737</v>
      </c>
      <c r="G40" s="25">
        <v>10.693518352798703</v>
      </c>
      <c r="H40" s="25">
        <v>7.3740735169678162</v>
      </c>
    </row>
    <row r="41" spans="1:8" ht="15" customHeight="1">
      <c r="A41" s="12">
        <v>8</v>
      </c>
      <c r="B41" s="11" t="s">
        <v>23</v>
      </c>
      <c r="C41" s="19"/>
      <c r="D41" s="19"/>
      <c r="E41" s="51"/>
      <c r="F41" s="51"/>
      <c r="G41" s="25"/>
      <c r="H41" s="25"/>
    </row>
    <row r="42" spans="1:8" ht="15" customHeight="1">
      <c r="A42" s="12" t="s">
        <v>13</v>
      </c>
      <c r="B42" s="15" t="s">
        <v>24</v>
      </c>
      <c r="C42" s="50">
        <v>171851</v>
      </c>
      <c r="D42" s="50">
        <v>7285065</v>
      </c>
      <c r="E42" s="51">
        <v>379994</v>
      </c>
      <c r="F42" s="51">
        <v>10653546</v>
      </c>
      <c r="G42" s="25">
        <v>-54.775338557977229</v>
      </c>
      <c r="H42" s="25">
        <v>-31.618401985592403</v>
      </c>
    </row>
    <row r="43" spans="1:8" ht="15" customHeight="1">
      <c r="A43" s="12">
        <v>9</v>
      </c>
      <c r="B43" s="15" t="s">
        <v>25</v>
      </c>
      <c r="C43" s="19"/>
      <c r="D43" s="19"/>
      <c r="E43" s="51"/>
      <c r="F43" s="51"/>
      <c r="G43" s="25"/>
      <c r="H43" s="25"/>
    </row>
    <row r="44" spans="1:8" ht="15" customHeight="1">
      <c r="A44" s="12" t="s">
        <v>13</v>
      </c>
      <c r="B44" s="15" t="s">
        <v>26</v>
      </c>
      <c r="C44" s="50">
        <v>312896</v>
      </c>
      <c r="D44" s="50">
        <v>7113119</v>
      </c>
      <c r="E44" s="51">
        <v>117123</v>
      </c>
      <c r="F44" s="51">
        <v>4347108</v>
      </c>
      <c r="G44" s="25">
        <v>167.15162692212462</v>
      </c>
      <c r="H44" s="25">
        <v>63.62876192631974</v>
      </c>
    </row>
    <row r="45" spans="1:8" ht="8.1" customHeight="1">
      <c r="A45" s="3"/>
      <c r="B45" s="21"/>
      <c r="C45" s="22"/>
      <c r="D45" s="23"/>
      <c r="E45" s="24"/>
      <c r="F45" s="24"/>
      <c r="G45" s="25"/>
      <c r="H45" s="25"/>
    </row>
    <row r="46" spans="1:8" ht="15" customHeight="1">
      <c r="A46" s="26"/>
      <c r="B46" s="27" t="s">
        <v>28</v>
      </c>
      <c r="C46" s="48">
        <v>6606</v>
      </c>
      <c r="D46" s="48">
        <v>306492</v>
      </c>
      <c r="E46" s="49">
        <v>3918</v>
      </c>
      <c r="F46" s="49">
        <v>122914</v>
      </c>
      <c r="G46" s="44">
        <v>68.606431852986233</v>
      </c>
      <c r="H46" s="44">
        <v>149.35483346079374</v>
      </c>
    </row>
    <row r="47" spans="1:8" ht="3.95" customHeight="1">
      <c r="B47" s="28"/>
      <c r="C47" s="16"/>
      <c r="D47" s="16"/>
      <c r="E47" s="17"/>
      <c r="F47" s="17"/>
      <c r="G47" s="25"/>
      <c r="H47" s="25"/>
    </row>
    <row r="48" spans="1:8" ht="15" customHeight="1">
      <c r="A48" s="3">
        <v>0</v>
      </c>
      <c r="B48" s="2" t="s">
        <v>10</v>
      </c>
      <c r="C48" s="50">
        <v>5122</v>
      </c>
      <c r="D48" s="50">
        <v>252460</v>
      </c>
      <c r="E48" s="52">
        <v>2649</v>
      </c>
      <c r="F48" s="52">
        <v>92851</v>
      </c>
      <c r="G48" s="25">
        <v>93.355983389958482</v>
      </c>
      <c r="H48" s="25">
        <v>171.89798709760797</v>
      </c>
    </row>
    <row r="49" spans="1:10" ht="15" customHeight="1">
      <c r="A49" s="3">
        <v>1</v>
      </c>
      <c r="B49" s="2" t="s">
        <v>11</v>
      </c>
      <c r="C49" s="50">
        <v>3</v>
      </c>
      <c r="D49" s="50">
        <v>145</v>
      </c>
      <c r="E49" s="52">
        <v>3</v>
      </c>
      <c r="F49" s="52">
        <v>259</v>
      </c>
      <c r="G49" s="25">
        <v>0</v>
      </c>
      <c r="H49" s="25">
        <v>-44.015444015444018</v>
      </c>
    </row>
    <row r="50" spans="1:10" ht="15" customHeight="1">
      <c r="A50" s="3">
        <v>2</v>
      </c>
      <c r="B50" s="21" t="s">
        <v>12</v>
      </c>
      <c r="C50" s="53"/>
      <c r="D50" s="53"/>
      <c r="E50" s="52"/>
      <c r="F50" s="52"/>
      <c r="G50" s="25"/>
      <c r="H50" s="25"/>
    </row>
    <row r="51" spans="1:10" ht="15" customHeight="1">
      <c r="A51" s="3" t="s">
        <v>13</v>
      </c>
      <c r="B51" s="21" t="s">
        <v>14</v>
      </c>
      <c r="C51" s="50">
        <v>127</v>
      </c>
      <c r="D51" s="50">
        <v>1253</v>
      </c>
      <c r="E51" s="52">
        <v>111</v>
      </c>
      <c r="F51" s="52">
        <v>1703</v>
      </c>
      <c r="G51" s="25">
        <v>14.414414414414424</v>
      </c>
      <c r="H51" s="25">
        <v>-26.423957721667644</v>
      </c>
    </row>
    <row r="52" spans="1:10" ht="15" customHeight="1">
      <c r="A52" s="3">
        <v>3</v>
      </c>
      <c r="B52" s="2" t="s">
        <v>15</v>
      </c>
      <c r="C52" s="53"/>
      <c r="D52" s="53"/>
      <c r="E52" s="52"/>
      <c r="F52" s="52"/>
      <c r="G52" s="25"/>
      <c r="H52" s="25"/>
    </row>
    <row r="53" spans="1:10" ht="15" customHeight="1">
      <c r="A53" s="3" t="s">
        <v>13</v>
      </c>
      <c r="B53" s="21" t="s">
        <v>16</v>
      </c>
      <c r="C53" s="50">
        <v>1</v>
      </c>
      <c r="D53" s="50">
        <v>79</v>
      </c>
      <c r="E53" s="54" t="s">
        <v>29</v>
      </c>
      <c r="F53" s="52">
        <v>6</v>
      </c>
      <c r="G53" s="25">
        <v>1269.8630136986303</v>
      </c>
      <c r="H53" s="25">
        <v>-98.148148148148152</v>
      </c>
    </row>
    <row r="54" spans="1:10" ht="15" customHeight="1">
      <c r="A54" s="3">
        <v>4</v>
      </c>
      <c r="B54" s="2" t="s">
        <v>17</v>
      </c>
      <c r="C54" s="53"/>
      <c r="D54" s="53"/>
      <c r="E54" s="55"/>
      <c r="F54" s="56"/>
      <c r="G54" s="25"/>
      <c r="H54" s="25"/>
    </row>
    <row r="55" spans="1:10" ht="15" customHeight="1">
      <c r="A55" s="3" t="s">
        <v>13</v>
      </c>
      <c r="B55" s="21" t="s">
        <v>18</v>
      </c>
      <c r="C55" s="54" t="s">
        <v>29</v>
      </c>
      <c r="D55" s="50">
        <v>15</v>
      </c>
      <c r="E55" s="54" t="s">
        <v>29</v>
      </c>
      <c r="F55" s="52">
        <v>8</v>
      </c>
      <c r="G55" s="25">
        <v>-36.231884057971008</v>
      </c>
      <c r="H55" s="25">
        <v>87.5</v>
      </c>
      <c r="J55" s="39"/>
    </row>
    <row r="56" spans="1:10" ht="15" customHeight="1">
      <c r="A56" s="3">
        <v>5</v>
      </c>
      <c r="B56" s="21" t="s">
        <v>19</v>
      </c>
      <c r="C56" s="50">
        <v>77</v>
      </c>
      <c r="D56" s="50">
        <v>3384</v>
      </c>
      <c r="E56" s="52">
        <v>43</v>
      </c>
      <c r="F56" s="52">
        <v>1553</v>
      </c>
      <c r="G56" s="25">
        <v>79.069767441860478</v>
      </c>
      <c r="H56" s="25">
        <v>117.90083708950418</v>
      </c>
    </row>
    <row r="57" spans="1:10" ht="15" customHeight="1">
      <c r="A57" s="3">
        <v>6</v>
      </c>
      <c r="B57" s="2" t="s">
        <v>20</v>
      </c>
      <c r="C57" s="53"/>
      <c r="D57" s="53"/>
      <c r="E57" s="56"/>
      <c r="F57" s="56"/>
      <c r="G57" s="25"/>
      <c r="H57" s="25"/>
    </row>
    <row r="58" spans="1:10" ht="15" customHeight="1">
      <c r="A58" s="3" t="s">
        <v>13</v>
      </c>
      <c r="B58" s="21" t="s">
        <v>21</v>
      </c>
      <c r="C58" s="50">
        <v>87</v>
      </c>
      <c r="D58" s="50">
        <v>2862</v>
      </c>
      <c r="E58" s="52">
        <v>45</v>
      </c>
      <c r="F58" s="52">
        <v>1570</v>
      </c>
      <c r="G58" s="25">
        <v>93.333333333333329</v>
      </c>
      <c r="H58" s="25">
        <v>82.29299363057325</v>
      </c>
    </row>
    <row r="59" spans="1:10" ht="15" customHeight="1">
      <c r="A59" s="3">
        <v>7</v>
      </c>
      <c r="B59" s="21" t="s">
        <v>22</v>
      </c>
      <c r="C59" s="50">
        <v>147</v>
      </c>
      <c r="D59" s="50">
        <v>16994</v>
      </c>
      <c r="E59" s="52">
        <v>90</v>
      </c>
      <c r="F59" s="52">
        <v>5235</v>
      </c>
      <c r="G59" s="25">
        <v>63.333333333333329</v>
      </c>
      <c r="H59" s="25">
        <v>224.62273161413563</v>
      </c>
    </row>
    <row r="60" spans="1:10" ht="15" customHeight="1">
      <c r="A60" s="3">
        <v>8</v>
      </c>
      <c r="B60" s="2" t="s">
        <v>23</v>
      </c>
      <c r="C60" s="53"/>
      <c r="D60" s="53"/>
      <c r="E60" s="52"/>
      <c r="F60" s="52"/>
      <c r="G60" s="25"/>
      <c r="H60" s="25"/>
    </row>
    <row r="61" spans="1:10" ht="15" customHeight="1">
      <c r="A61" s="3" t="s">
        <v>13</v>
      </c>
      <c r="B61" s="21" t="s">
        <v>24</v>
      </c>
      <c r="C61" s="50">
        <v>230</v>
      </c>
      <c r="D61" s="50">
        <v>12230</v>
      </c>
      <c r="E61" s="52">
        <v>190</v>
      </c>
      <c r="F61" s="52">
        <v>5771</v>
      </c>
      <c r="G61" s="25">
        <v>21.052631578947366</v>
      </c>
      <c r="H61" s="25">
        <v>111.92167735227865</v>
      </c>
    </row>
    <row r="62" spans="1:10" ht="15" customHeight="1">
      <c r="A62" s="3">
        <v>9</v>
      </c>
      <c r="B62" s="21" t="s">
        <v>25</v>
      </c>
      <c r="C62" s="53"/>
      <c r="D62" s="53"/>
      <c r="E62" s="52"/>
      <c r="F62" s="52"/>
      <c r="G62" s="25"/>
      <c r="H62" s="25"/>
    </row>
    <row r="63" spans="1:10" ht="15" customHeight="1">
      <c r="A63" s="3" t="s">
        <v>13</v>
      </c>
      <c r="B63" s="29" t="s">
        <v>26</v>
      </c>
      <c r="C63" s="50">
        <v>810</v>
      </c>
      <c r="D63" s="50">
        <v>17070</v>
      </c>
      <c r="E63" s="52">
        <v>787</v>
      </c>
      <c r="F63" s="52">
        <v>13958</v>
      </c>
      <c r="G63" s="25">
        <v>2.9224904701397714</v>
      </c>
      <c r="H63" s="25">
        <v>22.295457801977371</v>
      </c>
    </row>
    <row r="64" spans="1:10" ht="6" customHeight="1">
      <c r="A64" s="30"/>
      <c r="B64" s="30"/>
      <c r="C64" s="31"/>
      <c r="D64" s="32"/>
      <c r="E64" s="33"/>
      <c r="F64" s="34"/>
      <c r="G64" s="31"/>
      <c r="H64" s="32"/>
    </row>
    <row r="65" spans="1:8" ht="3.95" customHeight="1">
      <c r="A65" s="35"/>
      <c r="B65" s="1"/>
      <c r="C65" s="38"/>
      <c r="E65" s="1"/>
      <c r="F65" s="1"/>
      <c r="G65" s="38"/>
    </row>
    <row r="66" spans="1:8">
      <c r="A66" s="29" t="s">
        <v>30</v>
      </c>
      <c r="B66" s="1"/>
      <c r="C66" s="12"/>
      <c r="D66" s="12"/>
      <c r="E66" s="1"/>
      <c r="F66" s="1"/>
      <c r="G66" s="12"/>
      <c r="H66" s="12"/>
    </row>
    <row r="67" spans="1:8" ht="14.1" customHeight="1">
      <c r="A67" s="29" t="s">
        <v>31</v>
      </c>
      <c r="B67" s="1"/>
      <c r="C67" s="12"/>
      <c r="D67" s="12"/>
      <c r="E67" s="1"/>
      <c r="F67" s="1"/>
      <c r="G67" s="12"/>
      <c r="H67" s="12"/>
    </row>
    <row r="68" spans="1:8" ht="3.95" customHeight="1">
      <c r="A68" s="36"/>
      <c r="B68" s="1"/>
      <c r="C68" s="12"/>
      <c r="D68" s="12"/>
      <c r="E68" s="1"/>
      <c r="F68" s="1"/>
      <c r="G68" s="12"/>
      <c r="H68" s="12"/>
    </row>
    <row r="69" spans="1:8" ht="14.1" customHeight="1">
      <c r="A69" s="37" t="s">
        <v>32</v>
      </c>
    </row>
  </sheetData>
  <sheetProtection selectLockedCells="1" selectUnlockedCells="1"/>
  <mergeCells count="9">
    <mergeCell ref="A2:H2"/>
    <mergeCell ref="A1:H1"/>
    <mergeCell ref="M5:N5"/>
    <mergeCell ref="A4:A6"/>
    <mergeCell ref="B4:B6"/>
    <mergeCell ref="C4:D4"/>
    <mergeCell ref="E4:F4"/>
    <mergeCell ref="G4:H4"/>
    <mergeCell ref="J5:K5"/>
  </mergeCells>
  <printOptions horizontalCentered="1"/>
  <pageMargins left="0.25" right="0.25" top="0.80972222222222201" bottom="0" header="0.51180555555555596" footer="0.5"/>
  <pageSetup scale="69" firstPageNumber="0" orientation="portrait" r:id="rId1"/>
  <headerFooter alignWithMargins="0">
    <oddFooter>&amp;C&amp;"Arial,Bold"&amp;11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C00000"/>
  </sheetPr>
  <dimension ref="A1:D65309"/>
  <sheetViews>
    <sheetView zoomScaleNormal="100" zoomScaleSheetLayoutView="90" workbookViewId="0">
      <selection activeCell="J23" sqref="J23"/>
    </sheetView>
  </sheetViews>
  <sheetFormatPr defaultRowHeight="12.75"/>
  <cols>
    <col min="1" max="1" width="3.42578125" style="133" customWidth="1"/>
    <col min="2" max="2" width="32.28515625" style="133" customWidth="1"/>
    <col min="3" max="4" width="17.5703125" style="133" bestFit="1" customWidth="1"/>
    <col min="5" max="5" width="3" style="133" customWidth="1"/>
    <col min="6" max="6" width="12.140625" style="133" bestFit="1" customWidth="1"/>
    <col min="7" max="7" width="14.42578125" style="133" bestFit="1" customWidth="1"/>
    <col min="8" max="8" width="2.7109375" style="133" customWidth="1"/>
    <col min="9" max="9" width="9.7109375" style="133" bestFit="1" customWidth="1"/>
    <col min="10" max="25" width="11.7109375" style="133" customWidth="1"/>
    <col min="26" max="16384" width="9.140625" style="133"/>
  </cols>
  <sheetData>
    <row r="1" spans="1:4" ht="15" customHeight="1">
      <c r="A1" s="196"/>
      <c r="B1" s="197"/>
      <c r="C1" s="198" t="s">
        <v>37</v>
      </c>
      <c r="D1" s="198" t="s">
        <v>41</v>
      </c>
    </row>
    <row r="2" spans="1:4" ht="15" customHeight="1">
      <c r="A2" s="199"/>
      <c r="B2" s="199" t="s">
        <v>53</v>
      </c>
      <c r="C2" s="200">
        <v>0.17</v>
      </c>
      <c r="D2" s="200">
        <v>0.02</v>
      </c>
    </row>
    <row r="3" spans="1:4" ht="15" customHeight="1">
      <c r="A3" s="199"/>
      <c r="B3" s="199" t="s">
        <v>92</v>
      </c>
      <c r="C3" s="200">
        <v>0.57999999999999996</v>
      </c>
      <c r="D3" s="200">
        <v>1.39</v>
      </c>
    </row>
    <row r="4" spans="1:4" ht="15" customHeight="1">
      <c r="A4" s="199"/>
      <c r="B4" s="201" t="s">
        <v>73</v>
      </c>
      <c r="C4" s="200">
        <v>2.08</v>
      </c>
      <c r="D4" s="200">
        <v>2.0099999999999998</v>
      </c>
    </row>
    <row r="5" spans="1:4" ht="15" customHeight="1">
      <c r="A5" s="199"/>
      <c r="B5" s="199" t="s">
        <v>68</v>
      </c>
      <c r="C5" s="200">
        <v>6.35</v>
      </c>
      <c r="D5" s="200">
        <v>2.48</v>
      </c>
    </row>
    <row r="6" spans="1:4" ht="15" customHeight="1">
      <c r="A6" s="199"/>
      <c r="B6" s="199" t="s">
        <v>70</v>
      </c>
      <c r="C6" s="200">
        <v>3.74</v>
      </c>
      <c r="D6" s="200">
        <v>2.83</v>
      </c>
    </row>
    <row r="7" spans="1:4" ht="15" customHeight="1">
      <c r="A7" s="199"/>
      <c r="B7" s="199" t="s">
        <v>56</v>
      </c>
      <c r="C7" s="200">
        <v>3.08</v>
      </c>
      <c r="D7" s="200">
        <v>3.3</v>
      </c>
    </row>
    <row r="8" spans="1:4" ht="15" customHeight="1">
      <c r="A8" s="199"/>
      <c r="B8" s="199" t="s">
        <v>64</v>
      </c>
      <c r="C8" s="200">
        <v>4.34</v>
      </c>
      <c r="D8" s="200">
        <v>4</v>
      </c>
    </row>
    <row r="9" spans="1:4" ht="15" customHeight="1">
      <c r="A9" s="199"/>
      <c r="B9" s="201" t="s">
        <v>84</v>
      </c>
      <c r="C9" s="200">
        <v>1.3</v>
      </c>
      <c r="D9" s="200">
        <v>5.82</v>
      </c>
    </row>
    <row r="10" spans="1:4" ht="15" customHeight="1">
      <c r="A10" s="199"/>
      <c r="B10" s="199" t="s">
        <v>51</v>
      </c>
      <c r="C10" s="200">
        <v>9.65</v>
      </c>
      <c r="D10" s="200">
        <v>10.93</v>
      </c>
    </row>
    <row r="11" spans="1:4" ht="15" customHeight="1">
      <c r="A11" s="199"/>
      <c r="B11" s="199" t="s">
        <v>66</v>
      </c>
      <c r="C11" s="200">
        <v>15.31</v>
      </c>
      <c r="D11" s="200">
        <v>17.579999999999998</v>
      </c>
    </row>
    <row r="12" spans="1:4" ht="15" customHeight="1">
      <c r="A12" s="199"/>
      <c r="B12" s="199" t="s">
        <v>58</v>
      </c>
      <c r="C12" s="200">
        <v>30.4</v>
      </c>
      <c r="D12" s="200">
        <v>21.75</v>
      </c>
    </row>
    <row r="13" spans="1:4" ht="15" customHeight="1">
      <c r="A13" s="199"/>
      <c r="B13" s="199" t="s">
        <v>62</v>
      </c>
      <c r="C13" s="200">
        <v>25.1</v>
      </c>
      <c r="D13" s="200">
        <v>25.77</v>
      </c>
    </row>
    <row r="14" spans="1:4" ht="15" customHeight="1">
      <c r="A14" s="199"/>
      <c r="B14" s="199" t="s">
        <v>60</v>
      </c>
      <c r="C14" s="200">
        <v>35.159999999999997</v>
      </c>
      <c r="D14" s="200">
        <v>30.23</v>
      </c>
    </row>
    <row r="15" spans="1:4" ht="15" customHeight="1">
      <c r="A15" s="199"/>
      <c r="B15" s="199" t="s">
        <v>45</v>
      </c>
      <c r="C15" s="200">
        <v>37.619999999999997</v>
      </c>
      <c r="D15" s="200">
        <v>45.63</v>
      </c>
    </row>
    <row r="16" spans="1:4" ht="15" customHeight="1"/>
    <row r="17" spans="1:4" ht="15" customHeight="1"/>
    <row r="18" spans="1:4" ht="15" customHeight="1">
      <c r="C18" s="134"/>
      <c r="D18" s="134"/>
    </row>
    <row r="19" spans="1:4" ht="15" customHeight="1"/>
    <row r="20" spans="1:4" ht="15" customHeight="1"/>
    <row r="21" spans="1:4" ht="15" customHeight="1">
      <c r="A21" s="111"/>
      <c r="B21" s="112"/>
      <c r="C21" s="132" t="s">
        <v>41</v>
      </c>
      <c r="D21" s="132" t="s">
        <v>37</v>
      </c>
    </row>
    <row r="22" spans="1:4" ht="15" customHeight="1">
      <c r="B22" s="133" t="s">
        <v>45</v>
      </c>
      <c r="C22" s="50">
        <v>45629847</v>
      </c>
      <c r="D22" s="50">
        <v>37623292</v>
      </c>
    </row>
    <row r="23" spans="1:4" ht="15" customHeight="1">
      <c r="B23" s="133" t="s">
        <v>51</v>
      </c>
      <c r="C23" s="50">
        <v>10934957</v>
      </c>
      <c r="D23" s="50">
        <v>9654093</v>
      </c>
    </row>
    <row r="24" spans="1:4" ht="15" customHeight="1">
      <c r="B24" s="133" t="s">
        <v>53</v>
      </c>
      <c r="C24" s="50">
        <v>23297</v>
      </c>
      <c r="D24" s="50">
        <v>167304</v>
      </c>
    </row>
    <row r="25" spans="1:4" ht="15" customHeight="1">
      <c r="B25" s="133" t="s">
        <v>55</v>
      </c>
      <c r="C25" s="50">
        <v>1386338</v>
      </c>
      <c r="D25" s="50">
        <v>581124</v>
      </c>
    </row>
    <row r="26" spans="1:4" ht="15" customHeight="1">
      <c r="B26" s="133" t="s">
        <v>56</v>
      </c>
      <c r="C26" s="50">
        <v>3295708</v>
      </c>
      <c r="D26" s="50">
        <v>3076053</v>
      </c>
    </row>
    <row r="27" spans="1:4" ht="15" customHeight="1">
      <c r="B27" s="133" t="s">
        <v>58</v>
      </c>
      <c r="C27" s="50">
        <v>21750985</v>
      </c>
      <c r="D27" s="50">
        <v>30400117</v>
      </c>
    </row>
    <row r="28" spans="1:4" ht="15" customHeight="1">
      <c r="B28" s="133" t="s">
        <v>60</v>
      </c>
      <c r="C28" s="50">
        <v>30233248</v>
      </c>
      <c r="D28" s="50">
        <v>35156224</v>
      </c>
    </row>
    <row r="29" spans="1:4" ht="15" customHeight="1">
      <c r="B29" s="133" t="s">
        <v>62</v>
      </c>
      <c r="C29" s="50">
        <v>25773308</v>
      </c>
      <c r="D29" s="50">
        <v>25103155</v>
      </c>
    </row>
    <row r="30" spans="1:4" ht="15" customHeight="1">
      <c r="B30" s="133" t="s">
        <v>64</v>
      </c>
      <c r="C30" s="50">
        <v>4001571</v>
      </c>
      <c r="D30" s="50">
        <v>4337063</v>
      </c>
    </row>
    <row r="31" spans="1:4" ht="15" customHeight="1">
      <c r="B31" s="133" t="s">
        <v>66</v>
      </c>
      <c r="C31" s="140">
        <v>17582248</v>
      </c>
      <c r="D31" s="140">
        <v>15306228</v>
      </c>
    </row>
    <row r="32" spans="1:4" ht="15" customHeight="1">
      <c r="B32" s="133" t="s">
        <v>68</v>
      </c>
      <c r="C32" s="50">
        <v>2477858</v>
      </c>
      <c r="D32" s="50">
        <v>6350035</v>
      </c>
    </row>
    <row r="33" spans="2:4" ht="15" customHeight="1">
      <c r="B33" s="133" t="s">
        <v>70</v>
      </c>
      <c r="C33" s="50">
        <v>2826979</v>
      </c>
      <c r="D33" s="50">
        <v>3738869</v>
      </c>
    </row>
    <row r="34" spans="2:4" ht="15" customHeight="1">
      <c r="B34" s="113" t="s">
        <v>72</v>
      </c>
      <c r="C34" s="50">
        <v>5821857</v>
      </c>
      <c r="D34" s="50">
        <v>1301554</v>
      </c>
    </row>
    <row r="35" spans="2:4" ht="15" customHeight="1">
      <c r="B35" s="113" t="s">
        <v>73</v>
      </c>
      <c r="C35" s="50">
        <v>2014180</v>
      </c>
      <c r="D35" s="50">
        <v>2081890</v>
      </c>
    </row>
    <row r="36" spans="2:4" ht="15" customHeight="1"/>
    <row r="37" spans="2:4" ht="15" customHeight="1"/>
    <row r="38" spans="2:4" ht="15" customHeight="1"/>
    <row r="39" spans="2:4" ht="15" customHeight="1"/>
    <row r="40" spans="2:4" ht="15" customHeight="1"/>
    <row r="41" spans="2:4" ht="15" customHeight="1"/>
    <row r="42" spans="2:4" ht="15" customHeight="1"/>
    <row r="43" spans="2:4" ht="15" customHeight="1"/>
    <row r="44" spans="2:4" ht="15" customHeight="1"/>
    <row r="45" spans="2:4" ht="15" customHeight="1"/>
    <row r="46" spans="2:4" ht="15" customHeight="1"/>
    <row r="47" spans="2:4" ht="15" customHeight="1"/>
    <row r="48" spans="2:4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spans="2:2" ht="15" customHeight="1"/>
    <row r="130" spans="2:2" ht="15" customHeight="1"/>
    <row r="131" spans="2:2" ht="15" customHeight="1"/>
    <row r="132" spans="2:2" ht="15" customHeight="1"/>
    <row r="133" spans="2:2" ht="15" customHeight="1"/>
    <row r="134" spans="2:2" ht="15" customHeight="1"/>
    <row r="135" spans="2:2" ht="15" customHeight="1"/>
    <row r="136" spans="2:2" ht="15" customHeight="1">
      <c r="B136" s="133" t="s">
        <v>4</v>
      </c>
    </row>
    <row r="137" spans="2:2" ht="15" customHeight="1"/>
    <row r="138" spans="2:2" ht="15" customHeight="1"/>
    <row r="139" spans="2:2" ht="15" customHeight="1"/>
    <row r="140" spans="2:2" ht="15" customHeight="1"/>
    <row r="141" spans="2:2" ht="15" customHeight="1"/>
    <row r="142" spans="2:2" ht="15" customHeight="1"/>
    <row r="143" spans="2:2" ht="15" customHeight="1"/>
    <row r="144" spans="2:2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</sheetData>
  <sheetProtection selectLockedCells="1" selectUnlockedCells="1"/>
  <sortState ref="B24:D37">
    <sortCondition ref="C24:C37"/>
  </sortState>
  <printOptions horizontalCentered="1"/>
  <pageMargins left="0.25" right="0.25" top="0.80972222222222201" bottom="0" header="0.51180555555555596" footer="0.51180555555555596"/>
  <pageSetup scale="68" firstPageNumber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C00000"/>
  </sheetPr>
  <dimension ref="A1:G65396"/>
  <sheetViews>
    <sheetView zoomScaleNormal="100" zoomScaleSheetLayoutView="90" workbookViewId="0">
      <selection activeCell="F28" sqref="F28"/>
    </sheetView>
  </sheetViews>
  <sheetFormatPr defaultRowHeight="12.75"/>
  <cols>
    <col min="1" max="1" width="3.42578125" style="131" customWidth="1"/>
    <col min="2" max="2" width="32.28515625" style="131" customWidth="1"/>
    <col min="3" max="4" width="17" style="131" bestFit="1" customWidth="1"/>
    <col min="5" max="5" width="15" style="131" customWidth="1"/>
    <col min="6" max="6" width="12.140625" style="131" customWidth="1"/>
    <col min="7" max="7" width="14.42578125" style="131" bestFit="1" customWidth="1"/>
    <col min="8" max="8" width="17" style="131" bestFit="1" customWidth="1"/>
    <col min="9" max="9" width="9.7109375" style="131" bestFit="1" customWidth="1"/>
    <col min="10" max="25" width="11.7109375" style="131" customWidth="1"/>
    <col min="26" max="16384" width="9.140625" style="131"/>
  </cols>
  <sheetData>
    <row r="1" spans="1:4" ht="15" customHeight="1">
      <c r="A1" s="255" t="s">
        <v>123</v>
      </c>
      <c r="B1" s="255"/>
      <c r="C1" s="255"/>
      <c r="D1" s="255"/>
    </row>
    <row r="2" spans="1:4" ht="15" customHeight="1">
      <c r="A2" s="255"/>
      <c r="B2" s="255"/>
      <c r="C2" s="255"/>
      <c r="D2" s="255"/>
    </row>
    <row r="3" spans="1:4" ht="15" customHeight="1">
      <c r="A3" s="59"/>
      <c r="B3" s="59"/>
      <c r="C3" s="59"/>
      <c r="D3" s="59"/>
    </row>
    <row r="4" spans="1:4" ht="15" customHeight="1">
      <c r="A4" s="111"/>
      <c r="B4" s="112"/>
      <c r="C4" s="137" t="s">
        <v>37</v>
      </c>
      <c r="D4" s="137" t="s">
        <v>41</v>
      </c>
    </row>
    <row r="5" spans="1:4" ht="15" customHeight="1">
      <c r="A5" s="138"/>
      <c r="B5" s="138" t="s">
        <v>45</v>
      </c>
      <c r="C5" s="50">
        <v>25025765</v>
      </c>
      <c r="D5" s="50">
        <v>20079583</v>
      </c>
    </row>
    <row r="6" spans="1:4" ht="15" customHeight="1">
      <c r="A6" s="138"/>
      <c r="B6" s="138" t="s">
        <v>47</v>
      </c>
      <c r="C6" s="50">
        <v>369068</v>
      </c>
      <c r="D6" s="69">
        <v>898410</v>
      </c>
    </row>
    <row r="7" spans="1:4" ht="15" customHeight="1">
      <c r="A7" s="138"/>
      <c r="B7" s="138" t="s">
        <v>49</v>
      </c>
      <c r="C7" s="50">
        <v>3687</v>
      </c>
      <c r="D7" s="69">
        <v>5337</v>
      </c>
    </row>
    <row r="8" spans="1:4" ht="15" customHeight="1">
      <c r="A8" s="138"/>
      <c r="B8" s="138" t="s">
        <v>51</v>
      </c>
      <c r="C8" s="50">
        <v>971923</v>
      </c>
      <c r="D8" s="50">
        <v>2087696</v>
      </c>
    </row>
    <row r="9" spans="1:4" ht="15" customHeight="1">
      <c r="A9" s="138"/>
      <c r="B9" s="138" t="s">
        <v>53</v>
      </c>
      <c r="C9" s="50">
        <v>4361593</v>
      </c>
      <c r="D9" s="50">
        <v>4470461.3710000003</v>
      </c>
    </row>
    <row r="10" spans="1:4" ht="15" customHeight="1">
      <c r="A10" s="138"/>
      <c r="B10" s="138" t="s">
        <v>55</v>
      </c>
      <c r="C10" s="50">
        <v>3843608</v>
      </c>
      <c r="D10" s="50">
        <v>5106192.7680000002</v>
      </c>
    </row>
    <row r="11" spans="1:4" ht="15" customHeight="1">
      <c r="A11" s="138"/>
      <c r="B11" s="138" t="s">
        <v>56</v>
      </c>
      <c r="C11" s="50">
        <v>2868407</v>
      </c>
      <c r="D11" s="50">
        <v>1740592</v>
      </c>
    </row>
    <row r="12" spans="1:4" ht="15" customHeight="1">
      <c r="A12" s="138"/>
      <c r="B12" s="138" t="s">
        <v>58</v>
      </c>
      <c r="C12" s="50">
        <v>29086581</v>
      </c>
      <c r="D12" s="50">
        <v>23744751</v>
      </c>
    </row>
    <row r="13" spans="1:4" ht="15" customHeight="1">
      <c r="A13" s="138"/>
      <c r="B13" s="138" t="s">
        <v>60</v>
      </c>
      <c r="C13" s="50">
        <v>30903757</v>
      </c>
      <c r="D13" s="50">
        <v>33585529</v>
      </c>
    </row>
    <row r="14" spans="1:4" ht="15" customHeight="1">
      <c r="A14" s="138"/>
      <c r="B14" s="138" t="s">
        <v>62</v>
      </c>
      <c r="C14" s="50">
        <v>8551184</v>
      </c>
      <c r="D14" s="50">
        <v>12337744</v>
      </c>
    </row>
    <row r="15" spans="1:4" ht="15" customHeight="1">
      <c r="A15" s="138"/>
      <c r="B15" s="138" t="s">
        <v>64</v>
      </c>
      <c r="C15" s="50">
        <v>10509866</v>
      </c>
      <c r="D15" s="50">
        <v>10564546</v>
      </c>
    </row>
    <row r="16" spans="1:4" ht="15" customHeight="1">
      <c r="A16" s="138"/>
      <c r="B16" s="139" t="s">
        <v>66</v>
      </c>
      <c r="C16" s="140">
        <v>22779320</v>
      </c>
      <c r="D16" s="140">
        <v>18446213</v>
      </c>
    </row>
    <row r="17" spans="1:7" ht="15" customHeight="1">
      <c r="A17" s="138"/>
      <c r="B17" s="138" t="s">
        <v>68</v>
      </c>
      <c r="C17" s="50">
        <v>5733732</v>
      </c>
      <c r="D17" s="50">
        <v>6912492</v>
      </c>
    </row>
    <row r="18" spans="1:7" ht="15" customHeight="1">
      <c r="B18" s="138" t="s">
        <v>70</v>
      </c>
      <c r="C18" s="50">
        <v>2534869</v>
      </c>
      <c r="D18" s="50">
        <v>2705044</v>
      </c>
    </row>
    <row r="19" spans="1:7" ht="15" customHeight="1">
      <c r="B19" s="138" t="s">
        <v>84</v>
      </c>
      <c r="C19" s="50">
        <v>26731888</v>
      </c>
      <c r="D19" s="50">
        <v>30316428</v>
      </c>
    </row>
    <row r="20" spans="1:7" ht="15" customHeight="1">
      <c r="B20" s="138" t="s">
        <v>73</v>
      </c>
      <c r="C20" s="50">
        <v>601751</v>
      </c>
      <c r="D20" s="50">
        <v>751363</v>
      </c>
    </row>
    <row r="21" spans="1:7" ht="15" customHeight="1"/>
    <row r="22" spans="1:7" ht="15" customHeight="1"/>
    <row r="23" spans="1:7" ht="15" customHeight="1">
      <c r="B23" s="197"/>
      <c r="C23" s="198" t="s">
        <v>37</v>
      </c>
      <c r="D23" s="198" t="s">
        <v>41</v>
      </c>
      <c r="E23" s="138"/>
      <c r="F23" s="138"/>
      <c r="G23" s="138"/>
    </row>
    <row r="24" spans="1:7" ht="15" customHeight="1">
      <c r="B24" s="199" t="s">
        <v>49</v>
      </c>
      <c r="C24" s="204">
        <v>0</v>
      </c>
      <c r="D24" s="204">
        <v>0.01</v>
      </c>
      <c r="E24" s="138"/>
      <c r="F24" s="138"/>
      <c r="G24" s="138"/>
    </row>
    <row r="25" spans="1:7" ht="15" customHeight="1">
      <c r="B25" s="199" t="s">
        <v>47</v>
      </c>
      <c r="C25" s="199">
        <v>0.37</v>
      </c>
      <c r="D25" s="199">
        <v>0.9</v>
      </c>
      <c r="E25" s="138"/>
      <c r="F25" s="138"/>
      <c r="G25" s="122"/>
    </row>
    <row r="26" spans="1:7" ht="15" customHeight="1">
      <c r="B26" s="199" t="s">
        <v>73</v>
      </c>
      <c r="C26" s="204">
        <v>0.6</v>
      </c>
      <c r="D26" s="204">
        <v>0.75</v>
      </c>
      <c r="E26" s="138"/>
      <c r="F26" s="138"/>
      <c r="G26" s="122"/>
    </row>
    <row r="27" spans="1:7" ht="15" customHeight="1">
      <c r="B27" s="199" t="s">
        <v>51</v>
      </c>
      <c r="C27" s="204">
        <v>0.97</v>
      </c>
      <c r="D27" s="204">
        <v>2.09</v>
      </c>
      <c r="E27" s="138"/>
      <c r="F27" s="138"/>
      <c r="G27" s="122"/>
    </row>
    <row r="28" spans="1:7" ht="15" customHeight="1">
      <c r="B28" s="199" t="s">
        <v>70</v>
      </c>
      <c r="C28" s="204">
        <v>2.5299999999999998</v>
      </c>
      <c r="D28" s="204">
        <v>2.71</v>
      </c>
      <c r="E28" s="138"/>
      <c r="F28" s="138"/>
      <c r="G28" s="122"/>
    </row>
    <row r="29" spans="1:7" ht="15" customHeight="1">
      <c r="B29" s="199" t="s">
        <v>56</v>
      </c>
      <c r="C29" s="204">
        <v>2.87</v>
      </c>
      <c r="D29" s="204">
        <v>1.74</v>
      </c>
      <c r="E29" s="138"/>
      <c r="F29" s="138"/>
      <c r="G29" s="122"/>
    </row>
    <row r="30" spans="1:7" ht="15" customHeight="1">
      <c r="B30" s="199" t="s">
        <v>92</v>
      </c>
      <c r="C30" s="204">
        <v>3.84</v>
      </c>
      <c r="D30" s="204">
        <v>5.1100000000000003</v>
      </c>
      <c r="E30" s="138"/>
      <c r="F30" s="138"/>
      <c r="G30" s="122"/>
    </row>
    <row r="31" spans="1:7" ht="15" customHeight="1">
      <c r="B31" s="199" t="s">
        <v>53</v>
      </c>
      <c r="C31" s="204">
        <v>4.3600000000000003</v>
      </c>
      <c r="D31" s="204">
        <v>4.47</v>
      </c>
      <c r="E31" s="138"/>
      <c r="F31" s="138"/>
      <c r="G31" s="122"/>
    </row>
    <row r="32" spans="1:7" ht="15" customHeight="1">
      <c r="B32" s="199" t="s">
        <v>68</v>
      </c>
      <c r="C32" s="204">
        <v>5.73</v>
      </c>
      <c r="D32" s="204">
        <v>6.91</v>
      </c>
      <c r="E32" s="138"/>
      <c r="F32" s="138"/>
      <c r="G32" s="122"/>
    </row>
    <row r="33" spans="2:7" ht="15" customHeight="1">
      <c r="B33" s="199" t="s">
        <v>62</v>
      </c>
      <c r="C33" s="204">
        <v>8.5500000000000007</v>
      </c>
      <c r="D33" s="204">
        <v>12.34</v>
      </c>
      <c r="E33" s="138"/>
      <c r="F33" s="138"/>
      <c r="G33" s="122"/>
    </row>
    <row r="34" spans="2:7" ht="15" customHeight="1">
      <c r="B34" s="199" t="s">
        <v>64</v>
      </c>
      <c r="C34" s="204">
        <v>10.51</v>
      </c>
      <c r="D34" s="204">
        <v>10.56</v>
      </c>
      <c r="E34" s="138"/>
      <c r="F34" s="138"/>
      <c r="G34" s="122"/>
    </row>
    <row r="35" spans="2:7" ht="15" customHeight="1">
      <c r="B35" s="199" t="s">
        <v>66</v>
      </c>
      <c r="C35" s="204">
        <v>22.78</v>
      </c>
      <c r="D35" s="204">
        <v>18.45</v>
      </c>
      <c r="E35" s="138"/>
      <c r="F35" s="138"/>
      <c r="G35" s="122"/>
    </row>
    <row r="36" spans="2:7" ht="15" customHeight="1">
      <c r="B36" s="199" t="s">
        <v>45</v>
      </c>
      <c r="C36" s="209">
        <v>25.03</v>
      </c>
      <c r="D36" s="199">
        <v>20.079999999999998</v>
      </c>
      <c r="E36" s="138"/>
      <c r="F36" s="138"/>
      <c r="G36" s="122"/>
    </row>
    <row r="37" spans="2:7" ht="15" customHeight="1">
      <c r="B37" s="199" t="s">
        <v>84</v>
      </c>
      <c r="C37" s="204">
        <v>26.73</v>
      </c>
      <c r="D37" s="204">
        <v>30.32</v>
      </c>
      <c r="E37" s="138"/>
      <c r="F37" s="138"/>
      <c r="G37" s="122"/>
    </row>
    <row r="38" spans="2:7" ht="15" customHeight="1">
      <c r="B38" s="199" t="s">
        <v>58</v>
      </c>
      <c r="C38" s="204">
        <v>29.09</v>
      </c>
      <c r="D38" s="204">
        <v>23.74</v>
      </c>
      <c r="E38" s="138"/>
      <c r="F38" s="138"/>
      <c r="G38" s="138"/>
    </row>
    <row r="39" spans="2:7" ht="15" customHeight="1">
      <c r="B39" s="199" t="s">
        <v>60</v>
      </c>
      <c r="C39" s="204">
        <v>30.9</v>
      </c>
      <c r="D39" s="204">
        <v>33.590000000000003</v>
      </c>
      <c r="E39" s="138"/>
      <c r="F39" s="138"/>
      <c r="G39" s="138"/>
    </row>
    <row r="40" spans="2:7" ht="15" customHeight="1">
      <c r="B40" s="138"/>
      <c r="C40" s="138"/>
      <c r="D40" s="138"/>
      <c r="E40" s="138"/>
      <c r="F40" s="138"/>
      <c r="G40" s="138"/>
    </row>
    <row r="41" spans="2:7" ht="15" customHeight="1">
      <c r="B41" s="35"/>
      <c r="C41" s="145"/>
      <c r="D41" s="145"/>
      <c r="E41" s="138"/>
      <c r="F41" s="138"/>
      <c r="G41" s="138"/>
    </row>
    <row r="42" spans="2:7" ht="15" customHeight="1"/>
    <row r="43" spans="2:7" ht="15" customHeight="1"/>
    <row r="44" spans="2:7" ht="15" customHeight="1"/>
    <row r="45" spans="2:7" ht="15" customHeight="1"/>
    <row r="46" spans="2:7" ht="15" customHeight="1"/>
    <row r="47" spans="2:7" ht="15" customHeight="1"/>
    <row r="48" spans="2:7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spans="2:2" ht="15" customHeight="1"/>
    <row r="210" spans="2:2" ht="15" customHeight="1"/>
    <row r="211" spans="2:2" ht="15" customHeight="1"/>
    <row r="212" spans="2:2" ht="15" customHeight="1"/>
    <row r="213" spans="2:2" ht="15" customHeight="1"/>
    <row r="214" spans="2:2" ht="15" customHeight="1"/>
    <row r="215" spans="2:2" ht="15" customHeight="1"/>
    <row r="216" spans="2:2" ht="15" customHeight="1"/>
    <row r="217" spans="2:2" ht="15" customHeight="1"/>
    <row r="218" spans="2:2" ht="15" customHeight="1"/>
    <row r="219" spans="2:2" ht="15" customHeight="1"/>
    <row r="220" spans="2:2" ht="15" customHeight="1"/>
    <row r="221" spans="2:2" ht="15" customHeight="1"/>
    <row r="222" spans="2:2" ht="15" customHeight="1"/>
    <row r="223" spans="2:2" ht="15" customHeight="1">
      <c r="B223" s="131" t="s">
        <v>4</v>
      </c>
    </row>
    <row r="224" spans="2:2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</sheetData>
  <sheetProtection selectLockedCells="1" selectUnlockedCells="1"/>
  <sortState ref="B54:D69">
    <sortCondition ref="C54:C69"/>
    <sortCondition ref="D54:D69"/>
  </sortState>
  <mergeCells count="1">
    <mergeCell ref="A1:D2"/>
  </mergeCells>
  <printOptions horizontalCentered="1"/>
  <pageMargins left="0.25" right="0.25" top="0.80972222222222201" bottom="0" header="0.51180555555555596" footer="0.51180555555555596"/>
  <pageSetup scale="68" firstPageNumber="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C00000"/>
  </sheetPr>
  <dimension ref="A1:D65432"/>
  <sheetViews>
    <sheetView tabSelected="1" zoomScale="85" zoomScaleNormal="85" zoomScaleSheetLayoutView="90" workbookViewId="0">
      <selection activeCell="I31" sqref="I31"/>
    </sheetView>
  </sheetViews>
  <sheetFormatPr defaultRowHeight="12.75"/>
  <cols>
    <col min="1" max="1" width="3.42578125" style="131" customWidth="1"/>
    <col min="2" max="2" width="32.28515625" style="131" customWidth="1"/>
    <col min="3" max="4" width="17" style="131" bestFit="1" customWidth="1"/>
    <col min="5" max="5" width="3" style="131" customWidth="1"/>
    <col min="6" max="6" width="12.140625" style="131" bestFit="1" customWidth="1"/>
    <col min="7" max="7" width="14.42578125" style="131" bestFit="1" customWidth="1"/>
    <col min="8" max="8" width="2.7109375" style="131" customWidth="1"/>
    <col min="9" max="9" width="9.7109375" style="131" bestFit="1" customWidth="1"/>
    <col min="10" max="25" width="11.7109375" style="131" customWidth="1"/>
    <col min="26" max="16384" width="9.140625" style="131"/>
  </cols>
  <sheetData>
    <row r="1" spans="1:4" ht="15" customHeight="1">
      <c r="A1" s="111"/>
      <c r="B1" s="112"/>
      <c r="C1" s="137" t="s">
        <v>41</v>
      </c>
      <c r="D1" s="137" t="s">
        <v>37</v>
      </c>
    </row>
    <row r="2" spans="1:4" ht="15" customHeight="1">
      <c r="A2" s="138"/>
      <c r="B2" s="138" t="s">
        <v>45</v>
      </c>
      <c r="C2" s="61">
        <v>25550264</v>
      </c>
      <c r="D2" s="61">
        <v>12597527</v>
      </c>
    </row>
    <row r="3" spans="1:4" ht="15" customHeight="1">
      <c r="A3" s="138"/>
      <c r="B3" s="138" t="s">
        <v>47</v>
      </c>
      <c r="C3" s="61">
        <v>-898410</v>
      </c>
      <c r="D3" s="61">
        <v>-369068</v>
      </c>
    </row>
    <row r="4" spans="1:4" ht="15" customHeight="1">
      <c r="A4" s="138"/>
      <c r="B4" s="138" t="s">
        <v>49</v>
      </c>
      <c r="C4" s="61">
        <v>-5337</v>
      </c>
      <c r="D4" s="61">
        <v>-3687</v>
      </c>
    </row>
    <row r="5" spans="1:4" ht="15" customHeight="1">
      <c r="A5" s="138"/>
      <c r="B5" s="138" t="s">
        <v>51</v>
      </c>
      <c r="C5" s="61">
        <v>8847261</v>
      </c>
      <c r="D5" s="61">
        <v>8682170</v>
      </c>
    </row>
    <row r="6" spans="1:4" ht="15" customHeight="1">
      <c r="A6" s="138"/>
      <c r="B6" s="138" t="s">
        <v>53</v>
      </c>
      <c r="C6" s="61">
        <v>-4447164.3710000003</v>
      </c>
      <c r="D6" s="61">
        <v>-4194289</v>
      </c>
    </row>
    <row r="7" spans="1:4" ht="15" customHeight="1">
      <c r="A7" s="138"/>
      <c r="B7" s="138" t="s">
        <v>55</v>
      </c>
      <c r="C7" s="61">
        <v>-3719854.7680000002</v>
      </c>
      <c r="D7" s="61">
        <v>-3262484</v>
      </c>
    </row>
    <row r="8" spans="1:4" ht="15" customHeight="1">
      <c r="A8" s="138"/>
      <c r="B8" s="138" t="s">
        <v>56</v>
      </c>
      <c r="C8" s="61">
        <v>1555116</v>
      </c>
      <c r="D8" s="61">
        <v>207646</v>
      </c>
    </row>
    <row r="9" spans="1:4" ht="15" customHeight="1">
      <c r="A9" s="138"/>
      <c r="B9" s="138" t="s">
        <v>58</v>
      </c>
      <c r="C9" s="61">
        <v>-1993766</v>
      </c>
      <c r="D9" s="61">
        <v>1313536</v>
      </c>
    </row>
    <row r="10" spans="1:4" ht="15" customHeight="1">
      <c r="A10" s="138"/>
      <c r="B10" s="138" t="s">
        <v>60</v>
      </c>
      <c r="C10" s="61">
        <v>-3352281</v>
      </c>
      <c r="D10" s="61">
        <v>4252467</v>
      </c>
    </row>
    <row r="11" spans="1:4" ht="15" customHeight="1">
      <c r="A11" s="138"/>
      <c r="B11" s="138" t="s">
        <v>62</v>
      </c>
      <c r="C11" s="61">
        <v>13435564</v>
      </c>
      <c r="D11" s="61">
        <v>16551971</v>
      </c>
    </row>
    <row r="12" spans="1:4" ht="15" customHeight="1">
      <c r="A12" s="138"/>
      <c r="B12" s="138" t="s">
        <v>64</v>
      </c>
      <c r="C12" s="61">
        <v>-6562975</v>
      </c>
      <c r="D12" s="61">
        <v>-6172803</v>
      </c>
    </row>
    <row r="13" spans="1:4" ht="15" customHeight="1">
      <c r="A13" s="138"/>
      <c r="B13" s="139" t="s">
        <v>66</v>
      </c>
      <c r="C13" s="141">
        <v>-863965</v>
      </c>
      <c r="D13" s="141">
        <v>-7473092</v>
      </c>
    </row>
    <row r="14" spans="1:4" ht="15" customHeight="1">
      <c r="A14" s="138"/>
      <c r="B14" s="138" t="s">
        <v>68</v>
      </c>
      <c r="C14" s="61">
        <v>-4434634</v>
      </c>
      <c r="D14" s="61">
        <v>616303</v>
      </c>
    </row>
    <row r="15" spans="1:4" ht="15" customHeight="1">
      <c r="A15" s="138"/>
      <c r="B15" s="138" t="s">
        <v>70</v>
      </c>
      <c r="C15" s="61">
        <v>121935</v>
      </c>
      <c r="D15" s="61">
        <v>1204000</v>
      </c>
    </row>
    <row r="16" spans="1:4" ht="15" customHeight="1">
      <c r="A16" s="138"/>
      <c r="B16" s="138" t="s">
        <v>84</v>
      </c>
      <c r="C16" s="61">
        <v>-24494571</v>
      </c>
      <c r="D16" s="61">
        <v>-25430334</v>
      </c>
    </row>
    <row r="17" spans="2:4" ht="15" customHeight="1">
      <c r="B17" s="138" t="s">
        <v>73</v>
      </c>
      <c r="C17" s="61">
        <v>1262817</v>
      </c>
      <c r="D17" s="61">
        <v>1480139</v>
      </c>
    </row>
    <row r="18" spans="2:4" ht="15" customHeight="1"/>
    <row r="19" spans="2:4" ht="15" customHeight="1"/>
    <row r="20" spans="2:4" ht="15" customHeight="1">
      <c r="B20" s="197"/>
      <c r="C20" s="198" t="s">
        <v>41</v>
      </c>
      <c r="D20" s="198" t="s">
        <v>37</v>
      </c>
    </row>
    <row r="21" spans="2:4" ht="15" customHeight="1">
      <c r="B21" s="199" t="s">
        <v>45</v>
      </c>
      <c r="C21" s="200">
        <f>C2/1000000</f>
        <v>25.550263999999999</v>
      </c>
      <c r="D21" s="200">
        <f>D2/1000000</f>
        <v>12.597526999999999</v>
      </c>
    </row>
    <row r="22" spans="2:4" ht="15" customHeight="1">
      <c r="B22" s="199" t="s">
        <v>47</v>
      </c>
      <c r="C22" s="200">
        <f t="shared" ref="C22:D22" si="0">C3/1000000</f>
        <v>-0.89841000000000004</v>
      </c>
      <c r="D22" s="200">
        <f t="shared" si="0"/>
        <v>-0.36906800000000001</v>
      </c>
    </row>
    <row r="23" spans="2:4" ht="15" customHeight="1">
      <c r="B23" s="199" t="s">
        <v>49</v>
      </c>
      <c r="C23" s="200">
        <f t="shared" ref="C23:D23" si="1">C4/1000000</f>
        <v>-5.3369999999999997E-3</v>
      </c>
      <c r="D23" s="200">
        <f t="shared" si="1"/>
        <v>-3.6870000000000002E-3</v>
      </c>
    </row>
    <row r="24" spans="2:4" ht="15" customHeight="1">
      <c r="B24" s="199" t="s">
        <v>51</v>
      </c>
      <c r="C24" s="200">
        <f t="shared" ref="C24:D24" si="2">C5/1000000</f>
        <v>8.8472609999999996</v>
      </c>
      <c r="D24" s="200">
        <f t="shared" si="2"/>
        <v>8.6821699999999993</v>
      </c>
    </row>
    <row r="25" spans="2:4" ht="15" customHeight="1">
      <c r="B25" s="199" t="s">
        <v>53</v>
      </c>
      <c r="C25" s="200">
        <f t="shared" ref="C25:D25" si="3">C6/1000000</f>
        <v>-4.4471643710000004</v>
      </c>
      <c r="D25" s="200">
        <f t="shared" si="3"/>
        <v>-4.1942890000000004</v>
      </c>
    </row>
    <row r="26" spans="2:4" ht="15" customHeight="1">
      <c r="B26" s="199" t="s">
        <v>92</v>
      </c>
      <c r="C26" s="200">
        <f t="shared" ref="C26:D26" si="4">C7/1000000</f>
        <v>-3.7198547680000003</v>
      </c>
      <c r="D26" s="200">
        <f t="shared" si="4"/>
        <v>-3.2624840000000002</v>
      </c>
    </row>
    <row r="27" spans="2:4" ht="15" customHeight="1">
      <c r="B27" s="199" t="s">
        <v>56</v>
      </c>
      <c r="C27" s="200">
        <f t="shared" ref="C27:D27" si="5">C8/1000000</f>
        <v>1.5551159999999999</v>
      </c>
      <c r="D27" s="200">
        <f t="shared" si="5"/>
        <v>0.207646</v>
      </c>
    </row>
    <row r="28" spans="2:4" ht="15" customHeight="1">
      <c r="B28" s="199" t="s">
        <v>58</v>
      </c>
      <c r="C28" s="200">
        <f t="shared" ref="C28:D28" si="6">C9/1000000</f>
        <v>-1.9937659999999999</v>
      </c>
      <c r="D28" s="200">
        <f t="shared" si="6"/>
        <v>1.313536</v>
      </c>
    </row>
    <row r="29" spans="2:4" ht="15" customHeight="1">
      <c r="B29" s="199" t="s">
        <v>60</v>
      </c>
      <c r="C29" s="200">
        <f t="shared" ref="C29:D29" si="7">C10/1000000</f>
        <v>-3.3522810000000001</v>
      </c>
      <c r="D29" s="200">
        <f t="shared" si="7"/>
        <v>4.2524670000000002</v>
      </c>
    </row>
    <row r="30" spans="2:4" ht="15" customHeight="1">
      <c r="B30" s="199" t="s">
        <v>62</v>
      </c>
      <c r="C30" s="200">
        <f t="shared" ref="C30:D30" si="8">C11/1000000</f>
        <v>13.435563999999999</v>
      </c>
      <c r="D30" s="200">
        <f t="shared" si="8"/>
        <v>16.551971000000002</v>
      </c>
    </row>
    <row r="31" spans="2:4" ht="15" customHeight="1">
      <c r="B31" s="199" t="s">
        <v>64</v>
      </c>
      <c r="C31" s="200">
        <f t="shared" ref="C31:D31" si="9">C12/1000000</f>
        <v>-6.5629749999999998</v>
      </c>
      <c r="D31" s="200">
        <f t="shared" si="9"/>
        <v>-6.172803</v>
      </c>
    </row>
    <row r="32" spans="2:4" ht="15" customHeight="1">
      <c r="B32" s="199" t="s">
        <v>66</v>
      </c>
      <c r="C32" s="200">
        <f t="shared" ref="C32:D32" si="10">C13/1000000</f>
        <v>-0.86396499999999998</v>
      </c>
      <c r="D32" s="200">
        <f t="shared" si="10"/>
        <v>-7.4730920000000003</v>
      </c>
    </row>
    <row r="33" spans="2:4" ht="15" customHeight="1">
      <c r="B33" s="199" t="s">
        <v>68</v>
      </c>
      <c r="C33" s="200">
        <f t="shared" ref="C33:D33" si="11">C14/1000000</f>
        <v>-4.434634</v>
      </c>
      <c r="D33" s="200">
        <f t="shared" si="11"/>
        <v>0.61630300000000005</v>
      </c>
    </row>
    <row r="34" spans="2:4" ht="15" customHeight="1">
      <c r="B34" s="199" t="s">
        <v>70</v>
      </c>
      <c r="C34" s="200">
        <f t="shared" ref="C34:D34" si="12">C15/1000000</f>
        <v>0.121935</v>
      </c>
      <c r="D34" s="200">
        <f t="shared" si="12"/>
        <v>1.204</v>
      </c>
    </row>
    <row r="35" spans="2:4" ht="15" customHeight="1">
      <c r="B35" s="199" t="s">
        <v>84</v>
      </c>
      <c r="C35" s="200">
        <f t="shared" ref="C35:D35" si="13">C16/1000000</f>
        <v>-24.494571000000001</v>
      </c>
      <c r="D35" s="200">
        <f t="shared" si="13"/>
        <v>-25.430333999999998</v>
      </c>
    </row>
    <row r="36" spans="2:4" ht="15" customHeight="1">
      <c r="B36" s="199" t="s">
        <v>73</v>
      </c>
      <c r="C36" s="200">
        <f t="shared" ref="C36:D36" si="14">C17/1000000</f>
        <v>1.2628170000000001</v>
      </c>
      <c r="D36" s="200">
        <f t="shared" si="14"/>
        <v>1.4801390000000001</v>
      </c>
    </row>
    <row r="37" spans="2:4" ht="15" customHeight="1"/>
    <row r="38" spans="2:4" ht="15" customHeight="1"/>
    <row r="39" spans="2:4" ht="15" customHeight="1"/>
    <row r="40" spans="2:4" ht="15" customHeight="1"/>
    <row r="41" spans="2:4" ht="15" customHeight="1"/>
    <row r="42" spans="2:4" ht="15" customHeight="1"/>
    <row r="43" spans="2:4" ht="15" customHeight="1"/>
    <row r="44" spans="2:4" ht="15" customHeight="1"/>
    <row r="45" spans="2:4" ht="15" customHeight="1"/>
    <row r="46" spans="2:4" ht="15" customHeight="1"/>
    <row r="47" spans="2:4" ht="15" customHeight="1"/>
    <row r="48" spans="2:4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spans="2:2" ht="15" customHeight="1"/>
    <row r="258" spans="2:2" ht="15" customHeight="1"/>
    <row r="259" spans="2:2" ht="15" customHeight="1">
      <c r="B259" s="131" t="s">
        <v>4</v>
      </c>
    </row>
    <row r="260" spans="2:2" ht="15" customHeight="1"/>
    <row r="261" spans="2:2" ht="15" customHeight="1"/>
    <row r="262" spans="2:2" ht="15" customHeight="1"/>
    <row r="263" spans="2:2" ht="15" customHeight="1"/>
    <row r="264" spans="2:2" ht="15" customHeight="1"/>
    <row r="265" spans="2:2" ht="15" customHeight="1"/>
    <row r="266" spans="2:2" ht="15" customHeight="1"/>
    <row r="267" spans="2:2" ht="15" customHeight="1"/>
    <row r="268" spans="2:2" ht="15" customHeight="1"/>
    <row r="269" spans="2:2" ht="15" customHeight="1"/>
    <row r="270" spans="2:2" ht="15" customHeight="1"/>
    <row r="271" spans="2:2" ht="15" customHeight="1"/>
    <row r="272" spans="2: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</sheetData>
  <sheetProtection selectLockedCells="1" selectUnlockedCells="1"/>
  <printOptions horizontalCentered="1"/>
  <pageMargins left="0.25" right="0.25" top="0.80972222222222201" bottom="0" header="0.51180555555555596" footer="0.51180555555555596"/>
  <pageSetup scale="68" firstPageNumber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N65512"/>
  <sheetViews>
    <sheetView view="pageBreakPreview" zoomScale="90" zoomScaleNormal="80" zoomScaleSheetLayoutView="90" workbookViewId="0">
      <pane xSplit="2" ySplit="8" topLeftCell="C9" activePane="bottomRight" state="frozen"/>
      <selection pane="topRight" activeCell="C1" sqref="C1"/>
      <selection pane="bottomLeft" activeCell="A14" sqref="A14"/>
      <selection pane="bottomRight" activeCell="C28" sqref="C28"/>
    </sheetView>
  </sheetViews>
  <sheetFormatPr defaultRowHeight="12.75"/>
  <cols>
    <col min="1" max="1" width="3.42578125" style="58" customWidth="1"/>
    <col min="2" max="2" width="32.28515625" style="58" customWidth="1"/>
    <col min="3" max="8" width="15.7109375" style="58" customWidth="1"/>
    <col min="9" max="9" width="3" style="58" customWidth="1"/>
    <col min="10" max="10" width="12.140625" style="58" bestFit="1" customWidth="1"/>
    <col min="11" max="11" width="14.42578125" style="58" bestFit="1" customWidth="1"/>
    <col min="12" max="12" width="2.7109375" style="58" customWidth="1"/>
    <col min="13" max="13" width="9.7109375" style="58" bestFit="1" customWidth="1"/>
    <col min="14" max="29" width="11.7109375" style="58" customWidth="1"/>
    <col min="30" max="16384" width="9.140625" style="58"/>
  </cols>
  <sheetData>
    <row r="1" spans="1:14" ht="15" customHeight="1">
      <c r="A1" s="245" t="s">
        <v>38</v>
      </c>
      <c r="B1" s="245"/>
      <c r="C1" s="245"/>
      <c r="D1" s="245"/>
      <c r="E1" s="245"/>
      <c r="F1" s="245"/>
      <c r="G1" s="245"/>
      <c r="H1" s="245"/>
    </row>
    <row r="2" spans="1:14" ht="14.1" customHeight="1">
      <c r="A2" s="246" t="s">
        <v>39</v>
      </c>
      <c r="B2" s="246"/>
      <c r="C2" s="246"/>
      <c r="D2" s="246"/>
      <c r="E2" s="246"/>
      <c r="F2" s="246"/>
      <c r="G2" s="246"/>
      <c r="H2" s="246"/>
    </row>
    <row r="3" spans="1:14" ht="8.1" customHeight="1">
      <c r="A3" s="59"/>
      <c r="B3" s="59"/>
      <c r="C3" s="59"/>
      <c r="D3" s="59"/>
      <c r="E3" s="59"/>
      <c r="F3" s="59"/>
      <c r="G3" s="59"/>
      <c r="H3" s="59"/>
    </row>
    <row r="4" spans="1:14" ht="15" customHeight="1">
      <c r="A4" s="247" t="s">
        <v>40</v>
      </c>
      <c r="B4" s="247"/>
      <c r="C4" s="239" t="s">
        <v>41</v>
      </c>
      <c r="D4" s="240"/>
      <c r="E4" s="239" t="s">
        <v>37</v>
      </c>
      <c r="F4" s="240"/>
      <c r="G4" s="241" t="s">
        <v>34</v>
      </c>
      <c r="H4" s="242"/>
    </row>
    <row r="5" spans="1:14" ht="15" customHeight="1">
      <c r="A5" s="247"/>
      <c r="B5" s="247"/>
      <c r="C5" s="40" t="s">
        <v>2</v>
      </c>
      <c r="D5" s="40" t="s">
        <v>3</v>
      </c>
      <c r="E5" s="40" t="s">
        <v>2</v>
      </c>
      <c r="F5" s="40" t="s">
        <v>3</v>
      </c>
      <c r="G5" s="41" t="s">
        <v>2</v>
      </c>
      <c r="H5" s="41" t="s">
        <v>3</v>
      </c>
    </row>
    <row r="6" spans="1:14" ht="15" customHeight="1">
      <c r="A6" s="247"/>
      <c r="B6" s="247"/>
      <c r="C6" s="60">
        <v>-1</v>
      </c>
      <c r="D6" s="42">
        <v>-2</v>
      </c>
      <c r="E6" s="42">
        <v>-3</v>
      </c>
      <c r="F6" s="42">
        <v>-4</v>
      </c>
      <c r="G6" s="42">
        <v>-5</v>
      </c>
      <c r="H6" s="42">
        <v>-6</v>
      </c>
      <c r="J6" s="61"/>
      <c r="K6" s="61"/>
    </row>
    <row r="7" spans="1:14" ht="8.1" customHeight="1"/>
    <row r="8" spans="1:14" s="62" customFormat="1" ht="15" customHeight="1">
      <c r="B8" s="62" t="s">
        <v>42</v>
      </c>
      <c r="C8" s="63" t="s">
        <v>43</v>
      </c>
      <c r="D8" s="63" t="s">
        <v>44</v>
      </c>
      <c r="E8" s="63" t="s">
        <v>8</v>
      </c>
      <c r="F8" s="63" t="s">
        <v>9</v>
      </c>
      <c r="G8" s="64">
        <v>8.3836301845274352</v>
      </c>
      <c r="H8" s="64">
        <v>-0.64309028999290918</v>
      </c>
      <c r="J8" s="65"/>
      <c r="K8" s="65"/>
      <c r="M8" s="65"/>
      <c r="N8" s="65"/>
    </row>
    <row r="9" spans="1:14" ht="6" customHeight="1">
      <c r="C9" s="61"/>
      <c r="D9" s="61"/>
      <c r="E9" s="61"/>
      <c r="F9" s="61"/>
      <c r="G9" s="66"/>
      <c r="H9" s="66"/>
    </row>
    <row r="10" spans="1:14" ht="15" customHeight="1">
      <c r="A10" s="58" t="s">
        <v>45</v>
      </c>
      <c r="C10" s="61">
        <v>716843</v>
      </c>
      <c r="D10" s="61">
        <v>45629847</v>
      </c>
      <c r="E10" s="61">
        <v>536731</v>
      </c>
      <c r="F10" s="61">
        <v>37623292</v>
      </c>
      <c r="G10" s="66">
        <v>33.55721953827895</v>
      </c>
      <c r="H10" s="66">
        <v>21.280846450119249</v>
      </c>
      <c r="I10" s="67"/>
      <c r="J10" s="68"/>
      <c r="K10" s="68"/>
      <c r="M10" s="243"/>
    </row>
    <row r="11" spans="1:14" ht="15" customHeight="1">
      <c r="A11" s="58" t="s">
        <v>46</v>
      </c>
      <c r="C11" s="69">
        <v>0</v>
      </c>
      <c r="D11" s="69">
        <v>0</v>
      </c>
      <c r="E11" s="69">
        <v>0</v>
      </c>
      <c r="F11" s="69">
        <v>0</v>
      </c>
      <c r="G11" s="69">
        <v>0</v>
      </c>
      <c r="H11" s="69">
        <v>0</v>
      </c>
      <c r="J11" s="69"/>
      <c r="K11" s="68"/>
      <c r="M11" s="243"/>
    </row>
    <row r="12" spans="1:14" ht="15" customHeight="1">
      <c r="A12" s="58" t="s">
        <v>47</v>
      </c>
      <c r="B12" s="58" t="s">
        <v>48</v>
      </c>
      <c r="C12" s="69">
        <v>0</v>
      </c>
      <c r="D12" s="69">
        <v>0</v>
      </c>
      <c r="E12" s="69">
        <v>0</v>
      </c>
      <c r="F12" s="69">
        <v>0</v>
      </c>
      <c r="G12" s="69">
        <v>0</v>
      </c>
      <c r="H12" s="69">
        <v>0</v>
      </c>
      <c r="J12" s="69"/>
      <c r="K12" s="68"/>
      <c r="M12" s="243"/>
    </row>
    <row r="13" spans="1:14" ht="15" customHeight="1">
      <c r="A13" s="58" t="s">
        <v>49</v>
      </c>
      <c r="B13" s="58" t="s">
        <v>50</v>
      </c>
      <c r="C13" s="69">
        <v>0</v>
      </c>
      <c r="D13" s="69">
        <v>0</v>
      </c>
      <c r="E13" s="69">
        <v>0</v>
      </c>
      <c r="F13" s="69">
        <v>0</v>
      </c>
      <c r="G13" s="69">
        <v>0</v>
      </c>
      <c r="H13" s="69">
        <v>0</v>
      </c>
      <c r="J13" s="69"/>
      <c r="K13" s="68"/>
      <c r="M13" s="243"/>
    </row>
    <row r="14" spans="1:14" ht="15" customHeight="1">
      <c r="A14" s="58" t="s">
        <v>51</v>
      </c>
      <c r="B14" s="58" t="s">
        <v>52</v>
      </c>
      <c r="C14" s="61">
        <v>1133441</v>
      </c>
      <c r="D14" s="61">
        <v>10934957</v>
      </c>
      <c r="E14" s="61">
        <v>1010087</v>
      </c>
      <c r="F14" s="61">
        <v>9654093</v>
      </c>
      <c r="G14" s="66">
        <v>12.21221538342736</v>
      </c>
      <c r="H14" s="66">
        <v>13.267574696038253</v>
      </c>
      <c r="J14" s="70"/>
      <c r="K14" s="68"/>
      <c r="M14" s="243"/>
    </row>
    <row r="15" spans="1:14" ht="15" customHeight="1">
      <c r="A15" s="58" t="s">
        <v>53</v>
      </c>
      <c r="B15" s="58" t="s">
        <v>54</v>
      </c>
      <c r="C15" s="61">
        <v>880</v>
      </c>
      <c r="D15" s="61">
        <v>23297</v>
      </c>
      <c r="E15" s="61">
        <v>83999</v>
      </c>
      <c r="F15" s="61">
        <v>167304</v>
      </c>
      <c r="G15" s="66">
        <v>-98.95236848057715</v>
      </c>
      <c r="H15" s="66">
        <v>-86.075049012575917</v>
      </c>
      <c r="J15" s="68"/>
      <c r="K15" s="68"/>
      <c r="M15" s="243"/>
    </row>
    <row r="16" spans="1:14" ht="15" customHeight="1">
      <c r="A16" s="58" t="s">
        <v>55</v>
      </c>
      <c r="C16" s="61">
        <v>35463</v>
      </c>
      <c r="D16" s="61">
        <v>1386338</v>
      </c>
      <c r="E16" s="61">
        <v>23707</v>
      </c>
      <c r="F16" s="61">
        <v>581124</v>
      </c>
      <c r="G16" s="66">
        <v>49.588729067364071</v>
      </c>
      <c r="H16" s="66">
        <v>138.56147741273807</v>
      </c>
      <c r="J16" s="68"/>
      <c r="K16" s="68"/>
      <c r="M16" s="243"/>
    </row>
    <row r="17" spans="1:14" ht="15" customHeight="1">
      <c r="A17" s="58" t="s">
        <v>56</v>
      </c>
      <c r="B17" s="58" t="s">
        <v>57</v>
      </c>
      <c r="C17" s="61">
        <v>242558</v>
      </c>
      <c r="D17" s="61">
        <v>3295708</v>
      </c>
      <c r="E17" s="61">
        <v>121721</v>
      </c>
      <c r="F17" s="61">
        <v>3076053</v>
      </c>
      <c r="G17" s="66">
        <v>99.273748983330719</v>
      </c>
      <c r="H17" s="66">
        <v>7.1408067416263599</v>
      </c>
      <c r="I17" s="71"/>
      <c r="J17" s="68"/>
      <c r="K17" s="68"/>
    </row>
    <row r="18" spans="1:14" ht="15" customHeight="1">
      <c r="A18" s="58" t="s">
        <v>58</v>
      </c>
      <c r="B18" s="58" t="s">
        <v>59</v>
      </c>
      <c r="C18" s="61">
        <v>402425</v>
      </c>
      <c r="D18" s="61">
        <v>21750985</v>
      </c>
      <c r="E18" s="61">
        <v>584048</v>
      </c>
      <c r="F18" s="61">
        <v>30400117</v>
      </c>
      <c r="G18" s="66">
        <v>-31.097272826890944</v>
      </c>
      <c r="H18" s="66">
        <v>-28.450982606415632</v>
      </c>
      <c r="J18" s="68"/>
      <c r="K18" s="68"/>
      <c r="M18" s="243"/>
    </row>
    <row r="19" spans="1:14" ht="15" customHeight="1">
      <c r="A19" s="58" t="s">
        <v>60</v>
      </c>
      <c r="B19" s="58" t="s">
        <v>61</v>
      </c>
      <c r="C19" s="61">
        <v>705996</v>
      </c>
      <c r="D19" s="61">
        <v>30233248</v>
      </c>
      <c r="E19" s="61">
        <v>1201421</v>
      </c>
      <c r="F19" s="61">
        <v>35156224</v>
      </c>
      <c r="G19" s="66">
        <v>-41.236585676461459</v>
      </c>
      <c r="H19" s="66">
        <v>-14.003142089434862</v>
      </c>
      <c r="J19" s="70"/>
      <c r="K19" s="68"/>
      <c r="M19" s="243"/>
    </row>
    <row r="20" spans="1:14" ht="15" customHeight="1">
      <c r="A20" s="58" t="s">
        <v>62</v>
      </c>
      <c r="B20" s="58" t="s">
        <v>63</v>
      </c>
      <c r="C20" s="61">
        <v>289726</v>
      </c>
      <c r="D20" s="61">
        <v>25773308</v>
      </c>
      <c r="E20" s="61">
        <v>271514</v>
      </c>
      <c r="F20" s="61">
        <v>25103155</v>
      </c>
      <c r="G20" s="66">
        <v>6.7075730901537289</v>
      </c>
      <c r="H20" s="66">
        <v>2.6695967100549778</v>
      </c>
      <c r="J20" s="68"/>
      <c r="K20" s="68"/>
      <c r="M20" s="243"/>
    </row>
    <row r="21" spans="1:14" ht="15" customHeight="1">
      <c r="A21" s="58" t="s">
        <v>64</v>
      </c>
      <c r="B21" s="58" t="s">
        <v>65</v>
      </c>
      <c r="C21" s="61">
        <v>53690</v>
      </c>
      <c r="D21" s="61">
        <v>4001571</v>
      </c>
      <c r="E21" s="61">
        <v>78337</v>
      </c>
      <c r="F21" s="61">
        <v>4337063</v>
      </c>
      <c r="G21" s="66">
        <v>-31.462782593155215</v>
      </c>
      <c r="H21" s="66">
        <v>-7.7354652215105073</v>
      </c>
      <c r="J21" s="68"/>
      <c r="K21" s="68"/>
      <c r="M21" s="243"/>
    </row>
    <row r="22" spans="1:14" ht="15" customHeight="1">
      <c r="A22" s="115" t="s">
        <v>66</v>
      </c>
      <c r="B22" s="115" t="s">
        <v>67</v>
      </c>
      <c r="C22" s="116">
        <v>1591564</v>
      </c>
      <c r="D22" s="116">
        <v>17582248</v>
      </c>
      <c r="E22" s="116">
        <v>792317</v>
      </c>
      <c r="F22" s="116">
        <v>15306228</v>
      </c>
      <c r="G22" s="117">
        <v>100.87464991916116</v>
      </c>
      <c r="H22" s="117">
        <v>14.869894790538861</v>
      </c>
      <c r="J22" s="70"/>
      <c r="K22" s="68"/>
      <c r="M22" s="243"/>
    </row>
    <row r="23" spans="1:14" ht="15" customHeight="1">
      <c r="A23" s="58" t="s">
        <v>68</v>
      </c>
      <c r="B23" s="58" t="s">
        <v>69</v>
      </c>
      <c r="C23" s="61">
        <v>94015</v>
      </c>
      <c r="D23" s="61">
        <v>2477858</v>
      </c>
      <c r="E23" s="61">
        <v>174512</v>
      </c>
      <c r="F23" s="61">
        <v>6350035</v>
      </c>
      <c r="G23" s="66">
        <v>-46.126913908499134</v>
      </c>
      <c r="H23" s="66">
        <v>-60.978829250547442</v>
      </c>
      <c r="J23" s="68"/>
      <c r="K23" s="68"/>
      <c r="M23" s="243"/>
    </row>
    <row r="24" spans="1:14" ht="15" customHeight="1">
      <c r="A24" s="58" t="s">
        <v>70</v>
      </c>
      <c r="B24" s="58" t="s">
        <v>71</v>
      </c>
      <c r="C24" s="61">
        <v>64891</v>
      </c>
      <c r="D24" s="61">
        <v>2826979</v>
      </c>
      <c r="E24" s="61">
        <v>112703</v>
      </c>
      <c r="F24" s="61">
        <v>3738869</v>
      </c>
      <c r="G24" s="66">
        <v>-42.42300559878619</v>
      </c>
      <c r="H24" s="66">
        <v>-24.389461091041163</v>
      </c>
      <c r="J24" s="68"/>
      <c r="K24" s="68"/>
      <c r="M24" s="243"/>
    </row>
    <row r="25" spans="1:14" ht="15" customHeight="1">
      <c r="A25" s="58" t="s">
        <v>72</v>
      </c>
      <c r="C25" s="61">
        <v>155076</v>
      </c>
      <c r="D25" s="61">
        <v>5821857</v>
      </c>
      <c r="E25" s="61">
        <v>73451</v>
      </c>
      <c r="F25" s="61">
        <v>1301554</v>
      </c>
      <c r="G25" s="66">
        <v>111.12850744033436</v>
      </c>
      <c r="H25" s="66">
        <v>347.30045776049241</v>
      </c>
      <c r="J25" s="68"/>
      <c r="K25" s="68"/>
    </row>
    <row r="26" spans="1:14" ht="15" customHeight="1">
      <c r="A26" s="58" t="s">
        <v>73</v>
      </c>
      <c r="C26" s="61">
        <v>53626</v>
      </c>
      <c r="D26" s="61">
        <v>2014180</v>
      </c>
      <c r="E26" s="61">
        <v>47103</v>
      </c>
      <c r="F26" s="61">
        <v>2081890</v>
      </c>
      <c r="G26" s="66">
        <v>13.848374838120714</v>
      </c>
      <c r="H26" s="66">
        <v>-3.2523332164523633</v>
      </c>
      <c r="J26" s="68"/>
      <c r="K26" s="68"/>
    </row>
    <row r="27" spans="1:14" ht="6" customHeight="1">
      <c r="C27" s="61"/>
      <c r="D27" s="61"/>
      <c r="E27" s="61"/>
      <c r="F27" s="61"/>
      <c r="G27" s="66"/>
      <c r="H27" s="66"/>
    </row>
    <row r="28" spans="1:14" s="62" customFormat="1" ht="15" customHeight="1">
      <c r="B28" s="62" t="s">
        <v>74</v>
      </c>
      <c r="C28" s="65">
        <v>5533590</v>
      </c>
      <c r="D28" s="65">
        <v>173445890</v>
      </c>
      <c r="E28" s="65">
        <v>5107734</v>
      </c>
      <c r="F28" s="65">
        <v>174754085</v>
      </c>
      <c r="G28" s="64">
        <v>8.3374741127866017</v>
      </c>
      <c r="H28" s="64">
        <v>-0.74859194278634744</v>
      </c>
      <c r="M28" s="244"/>
      <c r="N28" s="244"/>
    </row>
    <row r="29" spans="1:14" ht="3.95" customHeight="1">
      <c r="C29" s="61"/>
      <c r="D29" s="61"/>
      <c r="E29" s="61"/>
      <c r="F29" s="61"/>
      <c r="G29" s="66"/>
      <c r="H29" s="66"/>
    </row>
    <row r="30" spans="1:14" ht="15" customHeight="1">
      <c r="A30" s="58" t="s">
        <v>45</v>
      </c>
      <c r="C30" s="72">
        <v>716843</v>
      </c>
      <c r="D30" s="72">
        <v>45629847</v>
      </c>
      <c r="E30" s="73">
        <v>536731</v>
      </c>
      <c r="F30" s="73">
        <v>37623292</v>
      </c>
      <c r="G30" s="66">
        <v>33.55721953827895</v>
      </c>
      <c r="H30" s="66">
        <v>21.280846450119249</v>
      </c>
      <c r="I30" s="74"/>
      <c r="J30" s="73"/>
      <c r="K30" s="73"/>
      <c r="M30" s="243"/>
      <c r="N30" s="243"/>
    </row>
    <row r="31" spans="1:14" ht="15" customHeight="1">
      <c r="A31" s="58" t="s">
        <v>46</v>
      </c>
      <c r="C31" s="73">
        <v>0</v>
      </c>
      <c r="D31" s="73">
        <v>0</v>
      </c>
      <c r="E31" s="73">
        <v>0</v>
      </c>
      <c r="F31" s="73">
        <v>0</v>
      </c>
      <c r="G31" s="69">
        <v>0</v>
      </c>
      <c r="H31" s="69">
        <v>0</v>
      </c>
      <c r="I31" s="74"/>
      <c r="J31" s="73"/>
      <c r="K31" s="73"/>
      <c r="M31" s="243"/>
      <c r="N31" s="243"/>
    </row>
    <row r="32" spans="1:14" ht="15" customHeight="1">
      <c r="A32" s="58" t="s">
        <v>47</v>
      </c>
      <c r="B32" s="58" t="s">
        <v>48</v>
      </c>
      <c r="C32" s="73">
        <v>0</v>
      </c>
      <c r="D32" s="73">
        <v>0</v>
      </c>
      <c r="E32" s="73">
        <v>0</v>
      </c>
      <c r="F32" s="73">
        <v>0</v>
      </c>
      <c r="G32" s="69">
        <v>0</v>
      </c>
      <c r="H32" s="69">
        <v>0</v>
      </c>
      <c r="J32" s="73"/>
      <c r="K32" s="73"/>
      <c r="M32" s="243"/>
      <c r="N32" s="243"/>
    </row>
    <row r="33" spans="1:14" ht="15" customHeight="1">
      <c r="A33" s="58" t="s">
        <v>49</v>
      </c>
      <c r="B33" s="58" t="s">
        <v>50</v>
      </c>
      <c r="C33" s="73">
        <v>0</v>
      </c>
      <c r="D33" s="73">
        <v>0</v>
      </c>
      <c r="E33" s="73">
        <v>0</v>
      </c>
      <c r="F33" s="73">
        <v>0</v>
      </c>
      <c r="G33" s="69">
        <v>0</v>
      </c>
      <c r="H33" s="69">
        <v>0</v>
      </c>
      <c r="J33" s="73"/>
      <c r="K33" s="73"/>
      <c r="M33" s="243"/>
      <c r="N33" s="243"/>
    </row>
    <row r="34" spans="1:14" ht="15" customHeight="1">
      <c r="A34" s="58" t="s">
        <v>51</v>
      </c>
      <c r="B34" s="58" t="s">
        <v>52</v>
      </c>
      <c r="C34" s="72">
        <v>1133441</v>
      </c>
      <c r="D34" s="72">
        <v>10934957</v>
      </c>
      <c r="E34" s="73">
        <v>1010087</v>
      </c>
      <c r="F34" s="73">
        <v>9654093</v>
      </c>
      <c r="G34" s="66">
        <v>12.21221538342736</v>
      </c>
      <c r="H34" s="66">
        <v>13.267574696038253</v>
      </c>
      <c r="J34" s="73"/>
      <c r="K34" s="73"/>
      <c r="M34" s="243"/>
      <c r="N34" s="243"/>
    </row>
    <row r="35" spans="1:14" ht="15" customHeight="1">
      <c r="A35" s="58" t="s">
        <v>53</v>
      </c>
      <c r="B35" s="58" t="s">
        <v>54</v>
      </c>
      <c r="C35" s="72">
        <v>880</v>
      </c>
      <c r="D35" s="72">
        <v>23297</v>
      </c>
      <c r="E35" s="73">
        <v>83999</v>
      </c>
      <c r="F35" s="73">
        <v>167304</v>
      </c>
      <c r="G35" s="66">
        <v>-98.95236848057715</v>
      </c>
      <c r="H35" s="66">
        <v>-86.075049012575917</v>
      </c>
      <c r="J35" s="73"/>
      <c r="K35" s="73"/>
      <c r="M35" s="243"/>
      <c r="N35" s="243"/>
    </row>
    <row r="36" spans="1:14" ht="15" customHeight="1">
      <c r="A36" s="58" t="s">
        <v>55</v>
      </c>
      <c r="C36" s="72">
        <v>34645</v>
      </c>
      <c r="D36" s="72">
        <v>1373421</v>
      </c>
      <c r="E36" s="73">
        <v>23558</v>
      </c>
      <c r="F36" s="73">
        <v>577712</v>
      </c>
      <c r="G36" s="66">
        <v>47.062568978690898</v>
      </c>
      <c r="H36" s="66">
        <v>137.73454593292161</v>
      </c>
      <c r="I36" s="75"/>
      <c r="J36" s="73"/>
      <c r="K36" s="73"/>
      <c r="M36" s="243"/>
      <c r="N36" s="243"/>
    </row>
    <row r="37" spans="1:14" ht="15" customHeight="1">
      <c r="A37" s="58" t="s">
        <v>56</v>
      </c>
      <c r="B37" s="58" t="s">
        <v>57</v>
      </c>
      <c r="C37" s="72">
        <v>242477</v>
      </c>
      <c r="D37" s="72">
        <v>3295531</v>
      </c>
      <c r="E37" s="73">
        <v>121656</v>
      </c>
      <c r="F37" s="73">
        <v>3075817</v>
      </c>
      <c r="G37" s="66">
        <v>99.313638455974228</v>
      </c>
      <c r="H37" s="66">
        <v>7.143272827999847</v>
      </c>
      <c r="I37" s="75"/>
      <c r="J37" s="73"/>
      <c r="K37" s="73"/>
      <c r="M37" s="243"/>
      <c r="N37" s="243"/>
    </row>
    <row r="38" spans="1:14" ht="15" customHeight="1">
      <c r="A38" s="58" t="s">
        <v>58</v>
      </c>
      <c r="B38" s="58" t="s">
        <v>59</v>
      </c>
      <c r="C38" s="72">
        <v>401521</v>
      </c>
      <c r="D38" s="72">
        <v>21513875</v>
      </c>
      <c r="E38" s="73">
        <v>583786</v>
      </c>
      <c r="F38" s="73">
        <v>30324794</v>
      </c>
      <c r="G38" s="66">
        <v>-31.221200919515024</v>
      </c>
      <c r="H38" s="66">
        <v>-29.055165222227064</v>
      </c>
      <c r="J38" s="73"/>
      <c r="K38" s="73"/>
      <c r="M38" s="243"/>
      <c r="N38" s="243"/>
    </row>
    <row r="39" spans="1:14" ht="15" customHeight="1">
      <c r="A39" s="58" t="s">
        <v>60</v>
      </c>
      <c r="B39" s="58" t="s">
        <v>61</v>
      </c>
      <c r="C39" s="72">
        <v>704482</v>
      </c>
      <c r="D39" s="72">
        <v>30202958</v>
      </c>
      <c r="E39" s="73">
        <v>1200303</v>
      </c>
      <c r="F39" s="73">
        <v>35133821</v>
      </c>
      <c r="G39" s="66">
        <v>-41.307986400100638</v>
      </c>
      <c r="H39" s="66">
        <v>-14.034519615728669</v>
      </c>
      <c r="J39" s="73"/>
      <c r="K39" s="73"/>
      <c r="M39" s="243"/>
      <c r="N39" s="243"/>
    </row>
    <row r="40" spans="1:14" ht="15" customHeight="1">
      <c r="A40" s="58" t="s">
        <v>62</v>
      </c>
      <c r="B40" s="58" t="s">
        <v>63</v>
      </c>
      <c r="C40" s="72">
        <v>289719</v>
      </c>
      <c r="D40" s="72">
        <v>25773295</v>
      </c>
      <c r="E40" s="73">
        <v>271494</v>
      </c>
      <c r="F40" s="73">
        <v>25103109</v>
      </c>
      <c r="G40" s="66">
        <v>6.7128555327189643</v>
      </c>
      <c r="H40" s="66">
        <v>2.6697330597576618</v>
      </c>
      <c r="J40" s="73"/>
      <c r="K40" s="73"/>
      <c r="M40" s="243"/>
      <c r="N40" s="243"/>
    </row>
    <row r="41" spans="1:14" ht="15" customHeight="1">
      <c r="A41" s="58" t="s">
        <v>64</v>
      </c>
      <c r="B41" s="58" t="s">
        <v>65</v>
      </c>
      <c r="C41" s="72">
        <v>53673</v>
      </c>
      <c r="D41" s="72">
        <v>4001262</v>
      </c>
      <c r="E41" s="73">
        <v>78317</v>
      </c>
      <c r="F41" s="73">
        <v>4336689</v>
      </c>
      <c r="G41" s="66">
        <v>-31.466986733403989</v>
      </c>
      <c r="H41" s="66">
        <v>-7.7346334957383416</v>
      </c>
      <c r="J41" s="73"/>
      <c r="K41" s="73"/>
      <c r="M41" s="243"/>
      <c r="N41" s="243"/>
    </row>
    <row r="42" spans="1:14" ht="15" customHeight="1">
      <c r="A42" s="115" t="s">
        <v>66</v>
      </c>
      <c r="B42" s="115" t="s">
        <v>67</v>
      </c>
      <c r="C42" s="120">
        <v>1591144</v>
      </c>
      <c r="D42" s="120">
        <v>17580145</v>
      </c>
      <c r="E42" s="121">
        <v>791953</v>
      </c>
      <c r="F42" s="121">
        <v>15302777</v>
      </c>
      <c r="G42" s="117">
        <v>100.91394312541273</v>
      </c>
      <c r="H42" s="117">
        <v>14.882057027949891</v>
      </c>
      <c r="J42" s="73"/>
      <c r="K42" s="73"/>
      <c r="M42" s="243"/>
      <c r="N42" s="243"/>
    </row>
    <row r="43" spans="1:14" ht="15" customHeight="1">
      <c r="A43" s="58" t="s">
        <v>68</v>
      </c>
      <c r="B43" s="58" t="s">
        <v>69</v>
      </c>
      <c r="C43" s="72">
        <v>92305</v>
      </c>
      <c r="D43" s="72">
        <v>2464781</v>
      </c>
      <c r="E43" s="73">
        <v>173536</v>
      </c>
      <c r="F43" s="73">
        <v>6342917</v>
      </c>
      <c r="G43" s="66">
        <v>-46.809307578830904</v>
      </c>
      <c r="H43" s="66">
        <v>-61.141206798070982</v>
      </c>
      <c r="J43" s="73"/>
      <c r="K43" s="73"/>
      <c r="M43" s="243"/>
      <c r="N43" s="243"/>
    </row>
    <row r="44" spans="1:14" ht="15" customHeight="1">
      <c r="A44" s="58" t="s">
        <v>70</v>
      </c>
      <c r="B44" s="58" t="s">
        <v>71</v>
      </c>
      <c r="C44" s="72">
        <v>63756</v>
      </c>
      <c r="D44" s="72">
        <v>2816482</v>
      </c>
      <c r="E44" s="73">
        <v>111758</v>
      </c>
      <c r="F44" s="73">
        <v>3728317</v>
      </c>
      <c r="G44" s="66">
        <v>-42.951734998836777</v>
      </c>
      <c r="H44" s="66">
        <v>-24.457013714230847</v>
      </c>
      <c r="J44" s="73"/>
      <c r="K44" s="73"/>
      <c r="M44" s="243"/>
      <c r="N44" s="243"/>
    </row>
    <row r="45" spans="1:14" ht="15" customHeight="1">
      <c r="A45" s="58" t="s">
        <v>72</v>
      </c>
      <c r="C45" s="72">
        <v>155076</v>
      </c>
      <c r="D45" s="72">
        <v>5821857</v>
      </c>
      <c r="E45" s="73">
        <v>73451</v>
      </c>
      <c r="F45" s="73">
        <v>1301554</v>
      </c>
      <c r="G45" s="66">
        <v>111.12850744033436</v>
      </c>
      <c r="H45" s="66">
        <v>347.30045776049241</v>
      </c>
      <c r="J45" s="73"/>
      <c r="K45" s="73"/>
      <c r="M45" s="243"/>
      <c r="N45" s="243"/>
    </row>
    <row r="46" spans="1:14" ht="15" customHeight="1">
      <c r="A46" s="58" t="s">
        <v>73</v>
      </c>
      <c r="C46" s="72">
        <v>53626</v>
      </c>
      <c r="D46" s="72">
        <v>2014180</v>
      </c>
      <c r="E46" s="73">
        <v>47103</v>
      </c>
      <c r="F46" s="73">
        <v>2081890</v>
      </c>
      <c r="G46" s="66">
        <v>13.848374838120714</v>
      </c>
      <c r="H46" s="66">
        <v>-3.2523332164523633</v>
      </c>
      <c r="I46" s="76"/>
      <c r="J46" s="73"/>
      <c r="K46" s="73"/>
      <c r="M46" s="243"/>
      <c r="N46" s="243"/>
    </row>
    <row r="47" spans="1:14" ht="8.1" customHeight="1">
      <c r="C47" s="61"/>
      <c r="D47" s="61"/>
      <c r="E47" s="61"/>
      <c r="F47" s="61"/>
      <c r="G47" s="66"/>
      <c r="H47" s="66"/>
      <c r="I47" s="76"/>
    </row>
    <row r="48" spans="1:14" s="62" customFormat="1" ht="15" customHeight="1">
      <c r="B48" s="62" t="s">
        <v>75</v>
      </c>
      <c r="C48" s="65">
        <v>6606</v>
      </c>
      <c r="D48" s="65">
        <v>306492</v>
      </c>
      <c r="E48" s="65">
        <v>3918</v>
      </c>
      <c r="F48" s="65">
        <v>122914</v>
      </c>
      <c r="G48" s="64">
        <v>68.606431852986233</v>
      </c>
      <c r="H48" s="64">
        <v>149.35483346079374</v>
      </c>
      <c r="I48" s="77"/>
      <c r="J48" s="77"/>
      <c r="K48" s="77"/>
    </row>
    <row r="49" spans="1:8" ht="3.95" customHeight="1">
      <c r="C49" s="61"/>
      <c r="D49" s="61"/>
      <c r="E49" s="61"/>
      <c r="F49" s="61"/>
      <c r="G49" s="66"/>
      <c r="H49" s="66"/>
    </row>
    <row r="50" spans="1:8" ht="15" customHeight="1">
      <c r="A50" s="58" t="s">
        <v>45</v>
      </c>
      <c r="C50" s="69">
        <v>0</v>
      </c>
      <c r="D50" s="69">
        <v>0</v>
      </c>
      <c r="E50" s="69">
        <v>0</v>
      </c>
      <c r="F50" s="69">
        <v>0</v>
      </c>
      <c r="G50" s="69">
        <v>0</v>
      </c>
      <c r="H50" s="69">
        <v>0</v>
      </c>
    </row>
    <row r="51" spans="1:8" ht="15" customHeight="1">
      <c r="A51" s="58" t="s">
        <v>46</v>
      </c>
      <c r="C51" s="69">
        <v>0</v>
      </c>
      <c r="D51" s="69">
        <v>0</v>
      </c>
      <c r="E51" s="69">
        <v>0</v>
      </c>
      <c r="F51" s="69">
        <v>0</v>
      </c>
      <c r="G51" s="69">
        <v>0</v>
      </c>
      <c r="H51" s="69">
        <v>0</v>
      </c>
    </row>
    <row r="52" spans="1:8" ht="15" customHeight="1">
      <c r="A52" s="58" t="s">
        <v>47</v>
      </c>
      <c r="B52" s="58" t="s">
        <v>48</v>
      </c>
      <c r="C52" s="69">
        <v>0</v>
      </c>
      <c r="D52" s="69">
        <v>0</v>
      </c>
      <c r="E52" s="69">
        <v>0</v>
      </c>
      <c r="F52" s="69">
        <v>0</v>
      </c>
      <c r="G52" s="69">
        <v>0</v>
      </c>
      <c r="H52" s="69">
        <v>0</v>
      </c>
    </row>
    <row r="53" spans="1:8" ht="15" customHeight="1">
      <c r="A53" s="58" t="s">
        <v>49</v>
      </c>
      <c r="B53" s="58" t="s">
        <v>50</v>
      </c>
      <c r="C53" s="69">
        <v>0</v>
      </c>
      <c r="D53" s="69">
        <v>0</v>
      </c>
      <c r="E53" s="69">
        <v>0</v>
      </c>
      <c r="F53" s="69">
        <v>0</v>
      </c>
      <c r="G53" s="69">
        <v>0</v>
      </c>
      <c r="H53" s="69">
        <v>0</v>
      </c>
    </row>
    <row r="54" spans="1:8" ht="15" customHeight="1">
      <c r="A54" s="58" t="s">
        <v>51</v>
      </c>
      <c r="B54" s="58" t="s">
        <v>52</v>
      </c>
      <c r="C54" s="69">
        <v>0</v>
      </c>
      <c r="D54" s="69">
        <v>0</v>
      </c>
      <c r="E54" s="69">
        <v>0</v>
      </c>
      <c r="F54" s="69">
        <v>0</v>
      </c>
      <c r="G54" s="69">
        <v>0</v>
      </c>
      <c r="H54" s="69">
        <v>0</v>
      </c>
    </row>
    <row r="55" spans="1:8" ht="15" customHeight="1">
      <c r="A55" s="58" t="s">
        <v>53</v>
      </c>
      <c r="B55" s="58" t="s">
        <v>54</v>
      </c>
      <c r="C55" s="69">
        <v>0</v>
      </c>
      <c r="D55" s="69">
        <v>0</v>
      </c>
      <c r="E55" s="69">
        <v>0</v>
      </c>
      <c r="F55" s="69">
        <v>0</v>
      </c>
      <c r="G55" s="69">
        <v>0</v>
      </c>
      <c r="H55" s="69">
        <v>0</v>
      </c>
    </row>
    <row r="56" spans="1:8" ht="15" customHeight="1">
      <c r="A56" s="58" t="s">
        <v>55</v>
      </c>
      <c r="C56" s="50">
        <v>818</v>
      </c>
      <c r="D56" s="50">
        <v>12917</v>
      </c>
      <c r="E56" s="78">
        <v>149</v>
      </c>
      <c r="F56" s="78">
        <v>3412</v>
      </c>
      <c r="G56" s="66">
        <v>448.99328859060404</v>
      </c>
      <c r="H56" s="66">
        <v>278.57561547479486</v>
      </c>
    </row>
    <row r="57" spans="1:8" ht="15" customHeight="1">
      <c r="A57" s="58" t="s">
        <v>56</v>
      </c>
      <c r="B57" s="58" t="s">
        <v>57</v>
      </c>
      <c r="C57" s="50">
        <v>81</v>
      </c>
      <c r="D57" s="50">
        <v>177</v>
      </c>
      <c r="E57" s="78">
        <v>65</v>
      </c>
      <c r="F57" s="78">
        <v>236</v>
      </c>
      <c r="G57" s="66">
        <v>24.615384615384617</v>
      </c>
      <c r="H57" s="66">
        <v>-25</v>
      </c>
    </row>
    <row r="58" spans="1:8" ht="15" customHeight="1">
      <c r="A58" s="58" t="s">
        <v>58</v>
      </c>
      <c r="B58" s="58" t="s">
        <v>59</v>
      </c>
      <c r="C58" s="50">
        <v>904</v>
      </c>
      <c r="D58" s="50">
        <v>237110</v>
      </c>
      <c r="E58" s="78">
        <v>262</v>
      </c>
      <c r="F58" s="78">
        <v>75323</v>
      </c>
      <c r="G58" s="66">
        <v>245.03816793893128</v>
      </c>
      <c r="H58" s="66">
        <v>214.79096690253971</v>
      </c>
    </row>
    <row r="59" spans="1:8" ht="15" customHeight="1">
      <c r="A59" s="58" t="s">
        <v>60</v>
      </c>
      <c r="B59" s="58" t="s">
        <v>61</v>
      </c>
      <c r="C59" s="50">
        <v>1514</v>
      </c>
      <c r="D59" s="50">
        <v>30290</v>
      </c>
      <c r="E59" s="78">
        <v>1118</v>
      </c>
      <c r="F59" s="78">
        <v>22403</v>
      </c>
      <c r="G59" s="66">
        <v>35.420393559928456</v>
      </c>
      <c r="H59" s="66">
        <v>35.205106458956379</v>
      </c>
    </row>
    <row r="60" spans="1:8" ht="15" customHeight="1">
      <c r="A60" s="58" t="s">
        <v>62</v>
      </c>
      <c r="B60" s="58" t="s">
        <v>63</v>
      </c>
      <c r="C60" s="50">
        <v>7</v>
      </c>
      <c r="D60" s="50">
        <v>13</v>
      </c>
      <c r="E60" s="78">
        <v>20</v>
      </c>
      <c r="F60" s="78">
        <v>46</v>
      </c>
      <c r="G60" s="66">
        <v>-65</v>
      </c>
      <c r="H60" s="66">
        <v>-71.739130434782624</v>
      </c>
    </row>
    <row r="61" spans="1:8" ht="15" customHeight="1">
      <c r="A61" s="58" t="s">
        <v>64</v>
      </c>
      <c r="B61" s="58" t="s">
        <v>65</v>
      </c>
      <c r="C61" s="50">
        <v>17</v>
      </c>
      <c r="D61" s="50">
        <v>309</v>
      </c>
      <c r="E61" s="78">
        <v>20</v>
      </c>
      <c r="F61" s="78">
        <v>374</v>
      </c>
      <c r="G61" s="66">
        <v>-15.000000000000002</v>
      </c>
      <c r="H61" s="66">
        <v>-17.37967914438503</v>
      </c>
    </row>
    <row r="62" spans="1:8" ht="15" customHeight="1">
      <c r="A62" s="115" t="s">
        <v>66</v>
      </c>
      <c r="B62" s="115" t="s">
        <v>67</v>
      </c>
      <c r="C62" s="118">
        <v>420</v>
      </c>
      <c r="D62" s="118">
        <v>2103</v>
      </c>
      <c r="E62" s="119">
        <v>364</v>
      </c>
      <c r="F62" s="119">
        <v>3451</v>
      </c>
      <c r="G62" s="117">
        <v>15.384615384615374</v>
      </c>
      <c r="H62" s="117">
        <v>-39.061141698058535</v>
      </c>
    </row>
    <row r="63" spans="1:8" ht="15" customHeight="1">
      <c r="A63" s="58" t="s">
        <v>68</v>
      </c>
      <c r="B63" s="58" t="s">
        <v>69</v>
      </c>
      <c r="C63" s="50">
        <v>1710</v>
      </c>
      <c r="D63" s="50">
        <v>13077</v>
      </c>
      <c r="E63" s="78">
        <v>976</v>
      </c>
      <c r="F63" s="78">
        <v>7118</v>
      </c>
      <c r="G63" s="66">
        <v>75.204918032786878</v>
      </c>
      <c r="H63" s="66">
        <v>83.717336330429902</v>
      </c>
    </row>
    <row r="64" spans="1:8" ht="15" customHeight="1">
      <c r="A64" s="58" t="s">
        <v>70</v>
      </c>
      <c r="B64" s="58" t="s">
        <v>71</v>
      </c>
      <c r="C64" s="50">
        <v>1135</v>
      </c>
      <c r="D64" s="50">
        <v>10497</v>
      </c>
      <c r="E64" s="78">
        <v>945</v>
      </c>
      <c r="F64" s="78">
        <v>10552</v>
      </c>
      <c r="G64" s="66">
        <v>20.105820105820115</v>
      </c>
      <c r="H64" s="66">
        <v>-0.52122820318423191</v>
      </c>
    </row>
    <row r="65" spans="1:8" ht="15" customHeight="1">
      <c r="A65" s="58" t="s">
        <v>72</v>
      </c>
      <c r="C65" s="69">
        <v>0</v>
      </c>
      <c r="D65" s="69">
        <v>0</v>
      </c>
      <c r="E65" s="69">
        <v>0</v>
      </c>
      <c r="F65" s="69">
        <v>0</v>
      </c>
      <c r="G65" s="69">
        <v>0</v>
      </c>
      <c r="H65" s="69">
        <v>0</v>
      </c>
    </row>
    <row r="66" spans="1:8" ht="15" customHeight="1">
      <c r="A66" s="58" t="s">
        <v>73</v>
      </c>
      <c r="C66" s="69">
        <v>0</v>
      </c>
      <c r="D66" s="69">
        <v>0</v>
      </c>
      <c r="E66" s="69">
        <v>0</v>
      </c>
      <c r="F66" s="69">
        <v>0</v>
      </c>
      <c r="G66" s="69">
        <v>0</v>
      </c>
      <c r="H66" s="69">
        <v>0</v>
      </c>
    </row>
    <row r="67" spans="1:8" ht="6" customHeight="1">
      <c r="A67" s="79"/>
      <c r="B67" s="79"/>
      <c r="C67" s="79"/>
      <c r="D67" s="79"/>
      <c r="E67" s="79"/>
      <c r="F67" s="79"/>
      <c r="G67" s="79"/>
      <c r="H67" s="79"/>
    </row>
    <row r="68" spans="1:8" ht="3.95" customHeight="1"/>
    <row r="69" spans="1:8" ht="14.1" customHeight="1">
      <c r="B69" s="58" t="s">
        <v>76</v>
      </c>
    </row>
    <row r="70" spans="1:8" ht="14.1" customHeight="1">
      <c r="B70" s="59" t="s">
        <v>77</v>
      </c>
    </row>
    <row r="71" spans="1:8" ht="3.95" customHeight="1"/>
    <row r="72" spans="1:8" ht="14.1" customHeight="1">
      <c r="B72" s="58" t="s">
        <v>78</v>
      </c>
    </row>
    <row r="73" spans="1:8" ht="3.95" customHeight="1">
      <c r="B73" s="58" t="s">
        <v>4</v>
      </c>
    </row>
    <row r="74" spans="1:8" ht="14.1" customHeight="1"/>
    <row r="75" spans="1:8" ht="3.95" customHeight="1"/>
    <row r="76" spans="1:8" ht="15" customHeight="1"/>
    <row r="77" spans="1:8" ht="15" customHeight="1"/>
    <row r="78" spans="1:8" ht="15" customHeight="1"/>
    <row r="79" spans="1:8" ht="15" customHeight="1"/>
    <row r="80" spans="1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spans="2:2" ht="15" customHeight="1"/>
    <row r="338" spans="2:2" ht="15" customHeight="1"/>
    <row r="339" spans="2:2" ht="15" customHeight="1">
      <c r="B339" s="58" t="s">
        <v>4</v>
      </c>
    </row>
    <row r="340" spans="2:2" ht="15" customHeight="1"/>
    <row r="341" spans="2:2" ht="15" customHeight="1"/>
    <row r="342" spans="2:2" ht="15" customHeight="1"/>
    <row r="343" spans="2:2" ht="15" customHeight="1"/>
    <row r="344" spans="2:2" ht="15" customHeight="1"/>
    <row r="345" spans="2:2" ht="15" customHeight="1"/>
    <row r="346" spans="2:2" ht="15" customHeight="1"/>
    <row r="347" spans="2:2" ht="15" customHeight="1"/>
    <row r="348" spans="2:2" ht="15" customHeight="1"/>
    <row r="349" spans="2:2" ht="15" customHeight="1"/>
    <row r="350" spans="2:2" ht="15" customHeight="1"/>
    <row r="351" spans="2:2" ht="15" customHeight="1"/>
    <row r="352" spans="2: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</sheetData>
  <sheetProtection selectLockedCells="1" selectUnlockedCells="1"/>
  <mergeCells count="26">
    <mergeCell ref="A1:H1"/>
    <mergeCell ref="A2:H2"/>
    <mergeCell ref="A4:B6"/>
    <mergeCell ref="C4:D4"/>
    <mergeCell ref="E4:F4"/>
    <mergeCell ref="G4:H4"/>
    <mergeCell ref="M38:N38"/>
    <mergeCell ref="M10:M16"/>
    <mergeCell ref="M18:M24"/>
    <mergeCell ref="M28:N28"/>
    <mergeCell ref="M30:N30"/>
    <mergeCell ref="M31:N31"/>
    <mergeCell ref="M32:N32"/>
    <mergeCell ref="M33:N33"/>
    <mergeCell ref="M34:N34"/>
    <mergeCell ref="M35:N35"/>
    <mergeCell ref="M36:N36"/>
    <mergeCell ref="M37:N37"/>
    <mergeCell ref="M45:N45"/>
    <mergeCell ref="M46:N46"/>
    <mergeCell ref="M39:N39"/>
    <mergeCell ref="M40:N40"/>
    <mergeCell ref="M41:N41"/>
    <mergeCell ref="M42:N42"/>
    <mergeCell ref="M43:N43"/>
    <mergeCell ref="M44:N44"/>
  </mergeCells>
  <printOptions horizontalCentered="1"/>
  <pageMargins left="0.25" right="0.25" top="0.80972222222222201" bottom="0" header="0.51180555555555596" footer="0.51180555555555596"/>
  <pageSetup scale="68" firstPageNumber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R65512"/>
  <sheetViews>
    <sheetView view="pageBreakPreview" zoomScale="110" zoomScaleNormal="80" zoomScaleSheetLayoutView="110" workbookViewId="0">
      <pane xSplit="2" ySplit="8" topLeftCell="C9" activePane="bottomRight" state="frozen"/>
      <selection pane="topRight" activeCell="C1" sqref="C1"/>
      <selection pane="bottomLeft" activeCell="A14" sqref="A14"/>
      <selection pane="bottomRight" activeCell="J18" sqref="J18"/>
    </sheetView>
  </sheetViews>
  <sheetFormatPr defaultRowHeight="12.75"/>
  <cols>
    <col min="1" max="1" width="3.7109375" style="58" customWidth="1"/>
    <col min="2" max="2" width="28" style="58" customWidth="1"/>
    <col min="3" max="4" width="13.28515625" style="58" bestFit="1" customWidth="1"/>
    <col min="5" max="5" width="12.85546875" style="58" bestFit="1" customWidth="1"/>
    <col min="6" max="7" width="13.28515625" style="58" bestFit="1" customWidth="1"/>
    <col min="8" max="8" width="12.28515625" style="58" bestFit="1" customWidth="1"/>
    <col min="9" max="10" width="11.28515625" style="58" customWidth="1"/>
    <col min="11" max="11" width="3.42578125" style="58" customWidth="1"/>
    <col min="12" max="12" width="16.42578125" style="58" bestFit="1" customWidth="1"/>
    <col min="13" max="14" width="11.7109375" style="58" customWidth="1"/>
    <col min="15" max="15" width="12" style="58" bestFit="1" customWidth="1"/>
    <col min="16" max="16" width="21.7109375" style="58" bestFit="1" customWidth="1"/>
    <col min="17" max="17" width="12.28515625" style="58" bestFit="1" customWidth="1"/>
    <col min="18" max="21" width="11.7109375" style="58" customWidth="1"/>
    <col min="22" max="16384" width="9.140625" style="58"/>
  </cols>
  <sheetData>
    <row r="1" spans="1:18" ht="15" customHeight="1">
      <c r="A1" s="245" t="s">
        <v>79</v>
      </c>
      <c r="B1" s="245"/>
      <c r="C1" s="245"/>
      <c r="D1" s="245"/>
      <c r="E1" s="245"/>
      <c r="F1" s="245"/>
      <c r="G1" s="245"/>
      <c r="H1" s="245"/>
      <c r="I1" s="245"/>
      <c r="J1" s="245"/>
    </row>
    <row r="2" spans="1:18" ht="14.1" customHeight="1">
      <c r="A2" s="246" t="s">
        <v>80</v>
      </c>
      <c r="B2" s="246"/>
      <c r="C2" s="246"/>
      <c r="D2" s="246"/>
      <c r="E2" s="246"/>
      <c r="F2" s="246"/>
      <c r="G2" s="246"/>
      <c r="H2" s="246"/>
      <c r="I2" s="246"/>
      <c r="J2" s="246"/>
    </row>
    <row r="3" spans="1:18" ht="8.1" customHeight="1"/>
    <row r="4" spans="1:18" ht="15" customHeight="1">
      <c r="A4" s="248" t="s">
        <v>40</v>
      </c>
      <c r="B4" s="248"/>
      <c r="C4" s="247" t="s">
        <v>41</v>
      </c>
      <c r="D4" s="249"/>
      <c r="E4" s="249"/>
      <c r="F4" s="247" t="s">
        <v>37</v>
      </c>
      <c r="G4" s="249"/>
      <c r="H4" s="249"/>
      <c r="I4" s="250" t="s">
        <v>34</v>
      </c>
      <c r="J4" s="250"/>
    </row>
    <row r="5" spans="1:18" ht="15" customHeight="1">
      <c r="A5" s="248"/>
      <c r="B5" s="248"/>
      <c r="C5" s="41" t="s">
        <v>81</v>
      </c>
      <c r="D5" s="41" t="s">
        <v>82</v>
      </c>
      <c r="E5" s="41" t="s">
        <v>83</v>
      </c>
      <c r="F5" s="41" t="s">
        <v>81</v>
      </c>
      <c r="G5" s="41" t="s">
        <v>82</v>
      </c>
      <c r="H5" s="41" t="s">
        <v>83</v>
      </c>
      <c r="I5" s="80" t="s">
        <v>81</v>
      </c>
      <c r="J5" s="80" t="s">
        <v>82</v>
      </c>
    </row>
    <row r="6" spans="1:18" ht="15" customHeight="1">
      <c r="A6" s="248"/>
      <c r="B6" s="248"/>
      <c r="C6" s="81">
        <v>-1</v>
      </c>
      <c r="D6" s="81">
        <v>-2</v>
      </c>
      <c r="E6" s="81">
        <v>-3</v>
      </c>
      <c r="F6" s="81">
        <v>-4</v>
      </c>
      <c r="G6" s="81">
        <v>-5</v>
      </c>
      <c r="H6" s="81">
        <v>-6</v>
      </c>
      <c r="I6" s="82">
        <v>-7</v>
      </c>
      <c r="J6" s="82">
        <v>-8</v>
      </c>
      <c r="L6" s="61"/>
      <c r="P6" s="50"/>
      <c r="Q6" s="50"/>
    </row>
    <row r="7" spans="1:18" ht="8.1" customHeight="1"/>
    <row r="8" spans="1:18" s="62" customFormat="1" ht="15" customHeight="1">
      <c r="B8" s="62" t="s">
        <v>5</v>
      </c>
      <c r="C8" s="65">
        <v>173752382</v>
      </c>
      <c r="D8" s="65">
        <v>173752382.139</v>
      </c>
      <c r="E8" s="83">
        <v>-0.13899999856948853</v>
      </c>
      <c r="F8" s="65" t="s">
        <v>9</v>
      </c>
      <c r="G8" s="65" t="s">
        <v>9</v>
      </c>
      <c r="H8" s="65">
        <v>0</v>
      </c>
      <c r="I8" s="64">
        <v>-0.64309028999290918</v>
      </c>
      <c r="J8" s="64">
        <v>-0.64309021050847903</v>
      </c>
      <c r="L8" s="84"/>
      <c r="M8" s="84"/>
      <c r="N8" s="83"/>
      <c r="O8" s="83"/>
    </row>
    <row r="9" spans="1:18" ht="4.9000000000000004" customHeight="1"/>
    <row r="10" spans="1:18" ht="15" customHeight="1">
      <c r="A10" s="58" t="s">
        <v>45</v>
      </c>
      <c r="C10" s="50">
        <v>45629847</v>
      </c>
      <c r="D10" s="50">
        <v>20079583</v>
      </c>
      <c r="E10" s="61">
        <v>25550264</v>
      </c>
      <c r="F10" s="50">
        <v>37623292</v>
      </c>
      <c r="G10" s="50">
        <v>25025765</v>
      </c>
      <c r="H10" s="61">
        <v>12597527</v>
      </c>
      <c r="I10" s="66">
        <v>21.280846450119249</v>
      </c>
      <c r="J10" s="66">
        <v>-19.764358851767373</v>
      </c>
      <c r="L10" s="85"/>
      <c r="M10" s="85"/>
      <c r="Q10" s="86"/>
      <c r="R10" s="61"/>
    </row>
    <row r="11" spans="1:18" ht="15" customHeight="1">
      <c r="A11" s="58" t="s">
        <v>46</v>
      </c>
      <c r="C11" s="69">
        <v>0</v>
      </c>
      <c r="D11" s="69">
        <v>0</v>
      </c>
      <c r="E11" s="69">
        <v>0</v>
      </c>
      <c r="F11" s="69">
        <v>0</v>
      </c>
      <c r="G11" s="69">
        <v>0</v>
      </c>
      <c r="H11" s="69">
        <v>0</v>
      </c>
      <c r="I11" s="69">
        <v>0</v>
      </c>
      <c r="J11" s="69">
        <v>0</v>
      </c>
      <c r="L11" s="87"/>
      <c r="M11" s="87"/>
      <c r="Q11" s="86"/>
    </row>
    <row r="12" spans="1:18" ht="15" customHeight="1">
      <c r="A12" s="58" t="s">
        <v>47</v>
      </c>
      <c r="B12" s="58" t="s">
        <v>48</v>
      </c>
      <c r="C12" s="69">
        <v>0</v>
      </c>
      <c r="D12" s="69">
        <v>898410</v>
      </c>
      <c r="E12" s="61">
        <v>-898410</v>
      </c>
      <c r="F12" s="69">
        <v>0</v>
      </c>
      <c r="G12" s="50">
        <v>369068</v>
      </c>
      <c r="H12" s="61">
        <v>-369068</v>
      </c>
      <c r="I12" s="69">
        <v>0</v>
      </c>
      <c r="J12" s="66">
        <v>143.4266855972341</v>
      </c>
      <c r="L12" s="87"/>
      <c r="M12" s="85"/>
      <c r="Q12" s="86"/>
    </row>
    <row r="13" spans="1:18" ht="15" customHeight="1">
      <c r="A13" s="58" t="s">
        <v>49</v>
      </c>
      <c r="B13" s="58" t="s">
        <v>50</v>
      </c>
      <c r="C13" s="69">
        <v>0</v>
      </c>
      <c r="D13" s="69">
        <v>5337</v>
      </c>
      <c r="E13" s="61">
        <v>-5337</v>
      </c>
      <c r="F13" s="69">
        <v>0</v>
      </c>
      <c r="G13" s="50">
        <v>3687</v>
      </c>
      <c r="H13" s="61">
        <v>-3687</v>
      </c>
      <c r="I13" s="69">
        <v>0</v>
      </c>
      <c r="J13" s="66">
        <v>44.751830756712785</v>
      </c>
      <c r="L13" s="87"/>
      <c r="M13" s="85"/>
      <c r="Q13" s="86"/>
    </row>
    <row r="14" spans="1:18" ht="15" customHeight="1">
      <c r="A14" s="58" t="s">
        <v>51</v>
      </c>
      <c r="B14" s="58" t="s">
        <v>52</v>
      </c>
      <c r="C14" s="50">
        <v>10934957</v>
      </c>
      <c r="D14" s="50">
        <v>2087696</v>
      </c>
      <c r="E14" s="61">
        <v>8847261</v>
      </c>
      <c r="F14" s="50">
        <v>9654093</v>
      </c>
      <c r="G14" s="50">
        <v>971923</v>
      </c>
      <c r="H14" s="61">
        <v>8682170</v>
      </c>
      <c r="I14" s="66">
        <v>13.267574696038253</v>
      </c>
      <c r="J14" s="66">
        <v>114.80055518801389</v>
      </c>
      <c r="L14" s="85"/>
      <c r="M14" s="85"/>
      <c r="Q14" s="86"/>
    </row>
    <row r="15" spans="1:18" ht="15" customHeight="1">
      <c r="A15" s="58" t="s">
        <v>53</v>
      </c>
      <c r="B15" s="58" t="s">
        <v>54</v>
      </c>
      <c r="C15" s="50">
        <v>23297</v>
      </c>
      <c r="D15" s="50">
        <v>4470461.3710000003</v>
      </c>
      <c r="E15" s="61">
        <v>-4447164.3710000003</v>
      </c>
      <c r="F15" s="50">
        <v>167304</v>
      </c>
      <c r="G15" s="50">
        <v>4361593</v>
      </c>
      <c r="H15" s="61">
        <v>-4194289</v>
      </c>
      <c r="I15" s="66">
        <v>-86.075049012575917</v>
      </c>
      <c r="J15" s="66">
        <v>2.4960690050630729</v>
      </c>
      <c r="L15" s="85"/>
      <c r="M15" s="85"/>
      <c r="Q15" s="86"/>
    </row>
    <row r="16" spans="1:18" ht="15" customHeight="1">
      <c r="A16" s="58" t="s">
        <v>55</v>
      </c>
      <c r="C16" s="50">
        <v>1386338</v>
      </c>
      <c r="D16" s="50">
        <v>5106192.7680000002</v>
      </c>
      <c r="E16" s="61">
        <v>-3719854.7680000002</v>
      </c>
      <c r="F16" s="50">
        <v>581124</v>
      </c>
      <c r="G16" s="50">
        <v>3843608</v>
      </c>
      <c r="H16" s="61">
        <v>-3262484</v>
      </c>
      <c r="I16" s="66">
        <v>138.56147741273807</v>
      </c>
      <c r="J16" s="66">
        <v>32.848947343225433</v>
      </c>
      <c r="L16" s="85"/>
      <c r="M16" s="85"/>
      <c r="Q16" s="86"/>
    </row>
    <row r="17" spans="1:17" ht="15" customHeight="1">
      <c r="A17" s="58" t="s">
        <v>56</v>
      </c>
      <c r="B17" s="58" t="s">
        <v>57</v>
      </c>
      <c r="C17" s="50">
        <v>3295708</v>
      </c>
      <c r="D17" s="50">
        <v>1740592</v>
      </c>
      <c r="E17" s="61">
        <v>1555116</v>
      </c>
      <c r="F17" s="50">
        <v>3076053</v>
      </c>
      <c r="G17" s="50">
        <v>2868407</v>
      </c>
      <c r="H17" s="61">
        <v>207646</v>
      </c>
      <c r="I17" s="66">
        <v>7.1408067416263599</v>
      </c>
      <c r="J17" s="66">
        <v>-39.318513725562653</v>
      </c>
      <c r="L17" s="85"/>
      <c r="M17" s="85"/>
      <c r="Q17" s="86"/>
    </row>
    <row r="18" spans="1:17" ht="15" customHeight="1">
      <c r="A18" s="58" t="s">
        <v>58</v>
      </c>
      <c r="B18" s="58" t="s">
        <v>59</v>
      </c>
      <c r="C18" s="50">
        <v>21750985</v>
      </c>
      <c r="D18" s="50">
        <v>23744751</v>
      </c>
      <c r="E18" s="61">
        <v>-1993766</v>
      </c>
      <c r="F18" s="50">
        <v>30400117</v>
      </c>
      <c r="G18" s="50">
        <v>29086581</v>
      </c>
      <c r="H18" s="61">
        <v>1313536</v>
      </c>
      <c r="I18" s="66">
        <v>-28.450982606415632</v>
      </c>
      <c r="J18" s="66">
        <v>-18.365272975878465</v>
      </c>
      <c r="L18" s="85"/>
      <c r="M18" s="85"/>
      <c r="Q18" s="86"/>
    </row>
    <row r="19" spans="1:17" ht="15" customHeight="1">
      <c r="A19" s="58" t="s">
        <v>60</v>
      </c>
      <c r="B19" s="58" t="s">
        <v>61</v>
      </c>
      <c r="C19" s="50">
        <v>30233248</v>
      </c>
      <c r="D19" s="50">
        <v>33585529</v>
      </c>
      <c r="E19" s="61">
        <v>-3352281</v>
      </c>
      <c r="F19" s="50">
        <v>35156224</v>
      </c>
      <c r="G19" s="50">
        <v>30903757</v>
      </c>
      <c r="H19" s="61">
        <v>4252467</v>
      </c>
      <c r="I19" s="66">
        <v>-14.003142089434862</v>
      </c>
      <c r="J19" s="66">
        <v>8.6778186872230378</v>
      </c>
      <c r="L19" s="85"/>
      <c r="M19" s="85"/>
      <c r="Q19" s="86"/>
    </row>
    <row r="20" spans="1:17" ht="15" customHeight="1">
      <c r="A20" s="58" t="s">
        <v>62</v>
      </c>
      <c r="B20" s="58" t="s">
        <v>63</v>
      </c>
      <c r="C20" s="50">
        <v>25773308</v>
      </c>
      <c r="D20" s="50">
        <v>12337744</v>
      </c>
      <c r="E20" s="61">
        <v>13435564</v>
      </c>
      <c r="F20" s="50">
        <v>25103155</v>
      </c>
      <c r="G20" s="50">
        <v>8551184</v>
      </c>
      <c r="H20" s="61">
        <v>16551971</v>
      </c>
      <c r="I20" s="66">
        <v>2.6695967100549778</v>
      </c>
      <c r="J20" s="66">
        <v>44.281119433285497</v>
      </c>
      <c r="L20" s="85"/>
      <c r="M20" s="85"/>
      <c r="Q20" s="86"/>
    </row>
    <row r="21" spans="1:17" ht="15" customHeight="1">
      <c r="A21" s="58" t="s">
        <v>64</v>
      </c>
      <c r="B21" s="58" t="s">
        <v>65</v>
      </c>
      <c r="C21" s="50">
        <v>4001571</v>
      </c>
      <c r="D21" s="50">
        <v>10564546</v>
      </c>
      <c r="E21" s="61">
        <v>-6562975</v>
      </c>
      <c r="F21" s="50">
        <v>4337063</v>
      </c>
      <c r="G21" s="50">
        <v>10509866</v>
      </c>
      <c r="H21" s="61">
        <v>-6172803</v>
      </c>
      <c r="I21" s="66">
        <v>-7.7354652215105073</v>
      </c>
      <c r="J21" s="66">
        <v>0.52027304629764792</v>
      </c>
      <c r="L21" s="85"/>
      <c r="M21" s="85"/>
      <c r="Q21" s="86"/>
    </row>
    <row r="22" spans="1:17" ht="15" customHeight="1">
      <c r="A22" s="139" t="s">
        <v>66</v>
      </c>
      <c r="B22" s="139" t="s">
        <v>67</v>
      </c>
      <c r="C22" s="140">
        <v>17582248</v>
      </c>
      <c r="D22" s="140">
        <v>18446213</v>
      </c>
      <c r="E22" s="141">
        <v>-863965</v>
      </c>
      <c r="F22" s="140">
        <v>15306228</v>
      </c>
      <c r="G22" s="140">
        <v>22779320</v>
      </c>
      <c r="H22" s="141">
        <v>-7473092</v>
      </c>
      <c r="I22" s="142">
        <v>14.869894790538861</v>
      </c>
      <c r="J22" s="142">
        <v>-19.02210864942413</v>
      </c>
      <c r="L22" s="85"/>
      <c r="M22" s="85"/>
      <c r="Q22" s="86"/>
    </row>
    <row r="23" spans="1:17" ht="15" customHeight="1">
      <c r="A23" s="58" t="s">
        <v>68</v>
      </c>
      <c r="B23" s="58" t="s">
        <v>69</v>
      </c>
      <c r="C23" s="50">
        <v>2477858</v>
      </c>
      <c r="D23" s="50">
        <v>6912492</v>
      </c>
      <c r="E23" s="61">
        <v>-4434634</v>
      </c>
      <c r="F23" s="50">
        <v>6350035</v>
      </c>
      <c r="G23" s="50">
        <v>5733732</v>
      </c>
      <c r="H23" s="61">
        <v>616303</v>
      </c>
      <c r="I23" s="66">
        <v>-60.978829250547442</v>
      </c>
      <c r="J23" s="66">
        <v>20.558337920223678</v>
      </c>
      <c r="L23" s="85"/>
      <c r="M23" s="85"/>
      <c r="Q23" s="86"/>
    </row>
    <row r="24" spans="1:17" ht="15" customHeight="1">
      <c r="A24" s="58" t="s">
        <v>70</v>
      </c>
      <c r="B24" s="58" t="s">
        <v>71</v>
      </c>
      <c r="C24" s="50">
        <v>2826979</v>
      </c>
      <c r="D24" s="50">
        <v>2705044</v>
      </c>
      <c r="E24" s="61">
        <v>121935</v>
      </c>
      <c r="F24" s="50">
        <v>3738869</v>
      </c>
      <c r="G24" s="50">
        <v>2534869</v>
      </c>
      <c r="H24" s="61">
        <v>1204000</v>
      </c>
      <c r="I24" s="66">
        <v>-24.389461091041163</v>
      </c>
      <c r="J24" s="66">
        <v>6.7133646748608999</v>
      </c>
      <c r="L24" s="85"/>
      <c r="M24" s="85"/>
      <c r="Q24" s="86"/>
    </row>
    <row r="25" spans="1:17" ht="15" customHeight="1">
      <c r="A25" s="58" t="s">
        <v>84</v>
      </c>
      <c r="C25" s="50">
        <v>5821857</v>
      </c>
      <c r="D25" s="50">
        <v>30316428</v>
      </c>
      <c r="E25" s="61">
        <v>-24494571</v>
      </c>
      <c r="F25" s="50">
        <v>1301554</v>
      </c>
      <c r="G25" s="50">
        <v>26731888</v>
      </c>
      <c r="H25" s="61">
        <v>-25430334</v>
      </c>
      <c r="I25" s="66">
        <v>347.30045776049241</v>
      </c>
      <c r="J25" s="66">
        <v>13.409228708424937</v>
      </c>
      <c r="L25" s="85"/>
      <c r="M25" s="85"/>
      <c r="Q25" s="86"/>
    </row>
    <row r="26" spans="1:17" ht="15" customHeight="1">
      <c r="A26" s="58" t="s">
        <v>73</v>
      </c>
      <c r="C26" s="50">
        <v>2014180</v>
      </c>
      <c r="D26" s="50">
        <v>751363</v>
      </c>
      <c r="E26" s="61">
        <v>1262817</v>
      </c>
      <c r="F26" s="50">
        <v>2081890</v>
      </c>
      <c r="G26" s="50">
        <v>601751</v>
      </c>
      <c r="H26" s="61">
        <v>1480139</v>
      </c>
      <c r="I26" s="66">
        <v>-3.2523332164523633</v>
      </c>
      <c r="J26" s="66">
        <v>24.862775466929008</v>
      </c>
      <c r="L26" s="85"/>
      <c r="M26" s="85"/>
      <c r="Q26" s="86"/>
    </row>
    <row r="27" spans="1:17" ht="4.9000000000000004" customHeight="1"/>
    <row r="28" spans="1:17" s="62" customFormat="1" ht="15" customHeight="1">
      <c r="B28" s="62" t="s">
        <v>27</v>
      </c>
      <c r="C28" s="83">
        <v>173445890</v>
      </c>
      <c r="D28" s="83">
        <v>173445890.139</v>
      </c>
      <c r="E28" s="65">
        <v>0</v>
      </c>
      <c r="F28" s="65">
        <v>174754085</v>
      </c>
      <c r="G28" s="65">
        <v>174754085</v>
      </c>
      <c r="H28" s="65">
        <v>0</v>
      </c>
      <c r="I28" s="64">
        <v>-0.74859194278634744</v>
      </c>
      <c r="J28" s="64">
        <v>-0.74859186324600646</v>
      </c>
      <c r="L28" s="65"/>
    </row>
    <row r="29" spans="1:17" ht="3.95" customHeight="1">
      <c r="I29" s="68"/>
      <c r="J29" s="68"/>
    </row>
    <row r="30" spans="1:17" ht="15" customHeight="1">
      <c r="A30" s="58" t="s">
        <v>45</v>
      </c>
      <c r="C30" s="72">
        <v>45629847</v>
      </c>
      <c r="D30" s="50">
        <v>19851769</v>
      </c>
      <c r="E30" s="61">
        <v>25778078</v>
      </c>
      <c r="F30" s="88">
        <v>37623292</v>
      </c>
      <c r="G30" s="89">
        <v>24921582</v>
      </c>
      <c r="H30" s="61">
        <v>12701710</v>
      </c>
      <c r="I30" s="66">
        <v>21.280846450119249</v>
      </c>
      <c r="J30" s="66">
        <v>-20.343062490976692</v>
      </c>
      <c r="L30" s="85"/>
      <c r="M30" s="85"/>
    </row>
    <row r="31" spans="1:17" ht="15" customHeight="1">
      <c r="A31" s="58" t="s">
        <v>46</v>
      </c>
      <c r="C31" s="73">
        <v>0</v>
      </c>
      <c r="D31" s="69">
        <v>0</v>
      </c>
      <c r="E31" s="69">
        <v>0</v>
      </c>
      <c r="F31" s="90" t="s">
        <v>85</v>
      </c>
      <c r="G31" s="91">
        <v>0</v>
      </c>
      <c r="H31" s="69">
        <v>0</v>
      </c>
      <c r="I31" s="69">
        <v>0</v>
      </c>
      <c r="J31" s="69">
        <v>0</v>
      </c>
      <c r="L31" s="87"/>
      <c r="M31" s="87"/>
    </row>
    <row r="32" spans="1:17" ht="15" customHeight="1">
      <c r="A32" s="58" t="s">
        <v>47</v>
      </c>
      <c r="B32" s="58" t="s">
        <v>48</v>
      </c>
      <c r="C32" s="73">
        <v>0</v>
      </c>
      <c r="D32" s="50">
        <v>897393</v>
      </c>
      <c r="E32" s="61">
        <v>-897393</v>
      </c>
      <c r="F32" s="90" t="s">
        <v>85</v>
      </c>
      <c r="G32" s="92">
        <v>368484</v>
      </c>
      <c r="H32" s="61">
        <v>-368484</v>
      </c>
      <c r="I32" s="69">
        <v>0</v>
      </c>
      <c r="J32" s="66">
        <v>143.5364900511284</v>
      </c>
      <c r="L32" s="87"/>
      <c r="M32" s="85"/>
    </row>
    <row r="33" spans="1:13" ht="15" customHeight="1">
      <c r="A33" s="58" t="s">
        <v>49</v>
      </c>
      <c r="B33" s="58" t="s">
        <v>50</v>
      </c>
      <c r="C33" s="73">
        <v>0</v>
      </c>
      <c r="D33" s="50">
        <v>5333</v>
      </c>
      <c r="E33" s="61">
        <v>-5333</v>
      </c>
      <c r="F33" s="90" t="s">
        <v>85</v>
      </c>
      <c r="G33" s="92">
        <v>3444</v>
      </c>
      <c r="H33" s="61">
        <v>-3444</v>
      </c>
      <c r="I33" s="69">
        <v>0</v>
      </c>
      <c r="J33" s="66">
        <v>54.849012775842041</v>
      </c>
      <c r="L33" s="87"/>
      <c r="M33" s="85"/>
    </row>
    <row r="34" spans="1:13" ht="15" customHeight="1">
      <c r="A34" s="58" t="s">
        <v>51</v>
      </c>
      <c r="B34" s="58" t="s">
        <v>52</v>
      </c>
      <c r="C34" s="72">
        <v>10934957</v>
      </c>
      <c r="D34" s="50">
        <v>2087696</v>
      </c>
      <c r="E34" s="61">
        <v>8847261</v>
      </c>
      <c r="F34" s="93">
        <v>9654093</v>
      </c>
      <c r="G34" s="94">
        <v>971923</v>
      </c>
      <c r="H34" s="61">
        <v>8682170</v>
      </c>
      <c r="I34" s="66">
        <v>13.267574696038253</v>
      </c>
      <c r="J34" s="66">
        <v>114.80055518801389</v>
      </c>
      <c r="L34" s="85"/>
      <c r="M34" s="85"/>
    </row>
    <row r="35" spans="1:13" ht="15" customHeight="1">
      <c r="A35" s="58" t="s">
        <v>53</v>
      </c>
      <c r="B35" s="58" t="s">
        <v>54</v>
      </c>
      <c r="C35" s="72">
        <v>23297</v>
      </c>
      <c r="D35" s="61">
        <v>4470461.3710000003</v>
      </c>
      <c r="E35" s="61">
        <v>-4447164.3710000003</v>
      </c>
      <c r="F35" s="93">
        <v>167304</v>
      </c>
      <c r="G35" s="95">
        <v>4361593</v>
      </c>
      <c r="H35" s="61">
        <v>-4194289</v>
      </c>
      <c r="I35" s="66">
        <v>-86.075049012575917</v>
      </c>
      <c r="J35" s="66">
        <v>2.4960690050630729</v>
      </c>
      <c r="L35" s="85"/>
      <c r="M35" s="85"/>
    </row>
    <row r="36" spans="1:13" ht="15" customHeight="1">
      <c r="A36" s="58" t="s">
        <v>55</v>
      </c>
      <c r="C36" s="72">
        <v>1373421</v>
      </c>
      <c r="D36" s="61">
        <v>5103685.7680000002</v>
      </c>
      <c r="E36" s="61">
        <v>-3730264.7680000002</v>
      </c>
      <c r="F36" s="93">
        <v>577712</v>
      </c>
      <c r="G36" s="96">
        <v>3842642</v>
      </c>
      <c r="H36" s="61">
        <v>-3264930</v>
      </c>
      <c r="I36" s="66">
        <v>137.73454593292161</v>
      </c>
      <c r="J36" s="66">
        <v>32.817102608049353</v>
      </c>
      <c r="L36" s="85"/>
      <c r="M36" s="85"/>
    </row>
    <row r="37" spans="1:13" ht="15" customHeight="1">
      <c r="A37" s="58" t="s">
        <v>56</v>
      </c>
      <c r="B37" s="58" t="s">
        <v>57</v>
      </c>
      <c r="C37" s="72">
        <v>3295531</v>
      </c>
      <c r="D37" s="50">
        <v>1738791</v>
      </c>
      <c r="E37" s="61">
        <v>1556740</v>
      </c>
      <c r="F37" s="93">
        <v>3075817</v>
      </c>
      <c r="G37" s="97">
        <v>2867076</v>
      </c>
      <c r="H37" s="61">
        <v>208741</v>
      </c>
      <c r="I37" s="66">
        <v>7.143272827999847</v>
      </c>
      <c r="J37" s="66">
        <v>-39.353159804623253</v>
      </c>
      <c r="L37" s="85"/>
      <c r="M37" s="85"/>
    </row>
    <row r="38" spans="1:13" ht="15" customHeight="1">
      <c r="A38" s="58" t="s">
        <v>58</v>
      </c>
      <c r="B38" s="58" t="s">
        <v>59</v>
      </c>
      <c r="C38" s="72">
        <v>21513875</v>
      </c>
      <c r="D38" s="50">
        <v>23741186</v>
      </c>
      <c r="E38" s="61">
        <v>-2227311</v>
      </c>
      <c r="F38" s="93">
        <v>30324794</v>
      </c>
      <c r="G38" s="98">
        <v>29084328</v>
      </c>
      <c r="H38" s="61">
        <v>1240466</v>
      </c>
      <c r="I38" s="66">
        <v>-29.055165222227064</v>
      </c>
      <c r="J38" s="66">
        <v>-18.371206651224668</v>
      </c>
      <c r="L38" s="85"/>
      <c r="M38" s="85"/>
    </row>
    <row r="39" spans="1:13" ht="15" customHeight="1">
      <c r="A39" s="58" t="s">
        <v>60</v>
      </c>
      <c r="B39" s="58" t="s">
        <v>61</v>
      </c>
      <c r="C39" s="72">
        <v>30202958</v>
      </c>
      <c r="D39" s="50">
        <v>33581739</v>
      </c>
      <c r="E39" s="61">
        <v>-3378781</v>
      </c>
      <c r="F39" s="93">
        <v>35133821</v>
      </c>
      <c r="G39" s="99">
        <v>30900303</v>
      </c>
      <c r="H39" s="61">
        <v>4233518</v>
      </c>
      <c r="I39" s="66">
        <v>-14.034519615728669</v>
      </c>
      <c r="J39" s="66">
        <v>8.6777013157443896</v>
      </c>
      <c r="L39" s="85"/>
      <c r="M39" s="85"/>
    </row>
    <row r="40" spans="1:13" ht="15" customHeight="1">
      <c r="A40" s="58" t="s">
        <v>62</v>
      </c>
      <c r="B40" s="58" t="s">
        <v>63</v>
      </c>
      <c r="C40" s="72">
        <v>25773295</v>
      </c>
      <c r="D40" s="50">
        <v>12334556</v>
      </c>
      <c r="E40" s="61">
        <v>13438739</v>
      </c>
      <c r="F40" s="93">
        <v>25103109</v>
      </c>
      <c r="G40" s="100">
        <v>8549052</v>
      </c>
      <c r="H40" s="61">
        <v>16554057</v>
      </c>
      <c r="I40" s="66">
        <v>2.6697330597576618</v>
      </c>
      <c r="J40" s="66">
        <v>44.279810205856741</v>
      </c>
      <c r="L40" s="85"/>
      <c r="M40" s="85"/>
    </row>
    <row r="41" spans="1:13" ht="15" customHeight="1">
      <c r="A41" s="58" t="s">
        <v>64</v>
      </c>
      <c r="B41" s="58" t="s">
        <v>65</v>
      </c>
      <c r="C41" s="72">
        <v>4001262</v>
      </c>
      <c r="D41" s="50">
        <v>10562555</v>
      </c>
      <c r="E41" s="61">
        <v>-6561293</v>
      </c>
      <c r="F41" s="93">
        <v>4336689</v>
      </c>
      <c r="G41" s="101">
        <v>10508782</v>
      </c>
      <c r="H41" s="61">
        <v>-6172093</v>
      </c>
      <c r="I41" s="66">
        <v>-7.7346334957383416</v>
      </c>
      <c r="J41" s="66">
        <v>0.51169583687242781</v>
      </c>
      <c r="L41" s="85"/>
      <c r="M41" s="85"/>
    </row>
    <row r="42" spans="1:13" ht="15" customHeight="1">
      <c r="A42" s="58" t="s">
        <v>66</v>
      </c>
      <c r="B42" s="58" t="s">
        <v>67</v>
      </c>
      <c r="C42" s="72">
        <v>17580145</v>
      </c>
      <c r="D42" s="50">
        <v>18442345</v>
      </c>
      <c r="E42" s="61">
        <v>-862200</v>
      </c>
      <c r="F42" s="93">
        <v>15302777</v>
      </c>
      <c r="G42" s="102">
        <v>22777045</v>
      </c>
      <c r="H42" s="61">
        <v>-7474268</v>
      </c>
      <c r="I42" s="66">
        <v>14.882057027949891</v>
      </c>
      <c r="J42" s="66">
        <v>-19.031002485177506</v>
      </c>
      <c r="L42" s="85"/>
      <c r="M42" s="85"/>
    </row>
    <row r="43" spans="1:13" ht="15" customHeight="1">
      <c r="A43" s="58" t="s">
        <v>68</v>
      </c>
      <c r="B43" s="58" t="s">
        <v>69</v>
      </c>
      <c r="C43" s="72">
        <v>2464781</v>
      </c>
      <c r="D43" s="50">
        <v>6908651</v>
      </c>
      <c r="E43" s="61">
        <v>-4443870</v>
      </c>
      <c r="F43" s="93">
        <v>6342917</v>
      </c>
      <c r="G43" s="103">
        <v>5731392</v>
      </c>
      <c r="H43" s="61">
        <v>611525</v>
      </c>
      <c r="I43" s="66">
        <v>-61.141206798070982</v>
      </c>
      <c r="J43" s="66">
        <v>20.54054233247351</v>
      </c>
      <c r="L43" s="85"/>
      <c r="M43" s="85"/>
    </row>
    <row r="44" spans="1:13" ht="15" customHeight="1">
      <c r="A44" s="58" t="s">
        <v>70</v>
      </c>
      <c r="B44" s="58" t="s">
        <v>71</v>
      </c>
      <c r="C44" s="72">
        <v>2816482</v>
      </c>
      <c r="D44" s="50">
        <v>2652036</v>
      </c>
      <c r="E44" s="61">
        <v>164446</v>
      </c>
      <c r="F44" s="93">
        <v>3728317</v>
      </c>
      <c r="G44" s="104">
        <v>2532882</v>
      </c>
      <c r="H44" s="61">
        <v>1195435</v>
      </c>
      <c r="I44" s="66">
        <v>-24.457013714230847</v>
      </c>
      <c r="J44" s="66">
        <v>4.7042854740173556</v>
      </c>
      <c r="L44" s="85"/>
      <c r="M44" s="85"/>
    </row>
    <row r="45" spans="1:13" ht="15" customHeight="1">
      <c r="A45" s="58" t="s">
        <v>72</v>
      </c>
      <c r="C45" s="72">
        <v>5821857</v>
      </c>
      <c r="D45" s="50">
        <v>30316428</v>
      </c>
      <c r="E45" s="61">
        <v>-24494571</v>
      </c>
      <c r="F45" s="93">
        <v>1301554</v>
      </c>
      <c r="G45" s="105">
        <v>26731888</v>
      </c>
      <c r="H45" s="61">
        <v>-25430334</v>
      </c>
      <c r="I45" s="66">
        <v>347.30045776049241</v>
      </c>
      <c r="J45" s="66">
        <v>13.409228708424937</v>
      </c>
      <c r="L45" s="85"/>
      <c r="M45" s="85"/>
    </row>
    <row r="46" spans="1:13" ht="15" customHeight="1">
      <c r="A46" s="58" t="s">
        <v>73</v>
      </c>
      <c r="C46" s="72">
        <v>2014180</v>
      </c>
      <c r="D46" s="50">
        <v>751264</v>
      </c>
      <c r="E46" s="61">
        <v>1262916</v>
      </c>
      <c r="F46" s="93">
        <v>2081890</v>
      </c>
      <c r="G46" s="106">
        <v>601669</v>
      </c>
      <c r="H46" s="61">
        <v>1480221</v>
      </c>
      <c r="I46" s="66">
        <v>-3.2523332164523633</v>
      </c>
      <c r="J46" s="66">
        <v>24.863338480127783</v>
      </c>
      <c r="L46" s="85"/>
      <c r="M46" s="85"/>
    </row>
    <row r="47" spans="1:13" ht="4.9000000000000004" customHeight="1">
      <c r="B47" s="243"/>
      <c r="C47" s="243"/>
      <c r="D47" s="243"/>
      <c r="E47" s="243"/>
      <c r="F47" s="243"/>
      <c r="G47" s="243"/>
      <c r="H47" s="243"/>
    </row>
    <row r="48" spans="1:13" s="62" customFormat="1" ht="15" customHeight="1">
      <c r="B48" s="62" t="s">
        <v>28</v>
      </c>
      <c r="C48" s="83">
        <v>306492</v>
      </c>
      <c r="D48" s="83">
        <v>306492</v>
      </c>
      <c r="E48" s="65">
        <v>0</v>
      </c>
      <c r="F48" s="83">
        <v>122914</v>
      </c>
      <c r="G48" s="83">
        <v>122914</v>
      </c>
      <c r="H48" s="83">
        <v>0</v>
      </c>
      <c r="I48" s="64">
        <v>149.35483346079374</v>
      </c>
      <c r="J48" s="64">
        <v>149.35483346079374</v>
      </c>
      <c r="L48" s="84"/>
      <c r="M48" s="84"/>
    </row>
    <row r="49" spans="1:13" ht="3.95" customHeight="1">
      <c r="C49" s="50"/>
      <c r="D49" s="50"/>
      <c r="F49" s="50"/>
      <c r="G49" s="50"/>
      <c r="H49" s="50"/>
      <c r="I49" s="68"/>
      <c r="J49" s="68"/>
    </row>
    <row r="50" spans="1:13" ht="15" customHeight="1">
      <c r="A50" s="58" t="s">
        <v>45</v>
      </c>
      <c r="C50" s="69">
        <v>0</v>
      </c>
      <c r="D50" s="50">
        <v>227814</v>
      </c>
      <c r="E50" s="61">
        <v>-227814</v>
      </c>
      <c r="F50" s="69">
        <v>0</v>
      </c>
      <c r="G50" s="61">
        <v>104183</v>
      </c>
      <c r="H50" s="61">
        <v>-104183</v>
      </c>
      <c r="I50" s="69">
        <v>0</v>
      </c>
      <c r="J50" s="66">
        <v>118.66715299041108</v>
      </c>
      <c r="L50" s="69"/>
      <c r="M50" s="71"/>
    </row>
    <row r="51" spans="1:13" ht="15" customHeight="1">
      <c r="A51" s="58" t="s">
        <v>46</v>
      </c>
      <c r="C51" s="69">
        <v>0</v>
      </c>
      <c r="D51" s="69">
        <v>0</v>
      </c>
      <c r="E51" s="69">
        <v>0</v>
      </c>
      <c r="F51" s="69">
        <v>0</v>
      </c>
      <c r="G51" s="69">
        <v>0</v>
      </c>
      <c r="H51" s="69">
        <v>0</v>
      </c>
      <c r="I51" s="69">
        <v>0</v>
      </c>
      <c r="J51" s="69">
        <v>0</v>
      </c>
      <c r="L51" s="69"/>
    </row>
    <row r="52" spans="1:13" ht="15" customHeight="1">
      <c r="A52" s="58" t="s">
        <v>47</v>
      </c>
      <c r="B52" s="58" t="s">
        <v>48</v>
      </c>
      <c r="C52" s="69">
        <v>0</v>
      </c>
      <c r="D52" s="50">
        <v>1017</v>
      </c>
      <c r="E52" s="61">
        <v>-1017</v>
      </c>
      <c r="F52" s="69">
        <v>0</v>
      </c>
      <c r="G52" s="61">
        <v>584</v>
      </c>
      <c r="H52" s="61">
        <v>-584</v>
      </c>
      <c r="I52" s="69">
        <v>0</v>
      </c>
      <c r="J52" s="66">
        <v>74.143835616438352</v>
      </c>
      <c r="L52" s="69"/>
      <c r="M52" s="71"/>
    </row>
    <row r="53" spans="1:13" ht="15" customHeight="1">
      <c r="A53" s="58" t="s">
        <v>49</v>
      </c>
      <c r="B53" s="58" t="s">
        <v>50</v>
      </c>
      <c r="C53" s="69">
        <v>0</v>
      </c>
      <c r="D53" s="50">
        <v>4</v>
      </c>
      <c r="E53" s="61">
        <v>-4</v>
      </c>
      <c r="F53" s="69">
        <v>0</v>
      </c>
      <c r="G53" s="61">
        <v>243</v>
      </c>
      <c r="H53" s="61">
        <v>-243</v>
      </c>
      <c r="I53" s="69">
        <v>0</v>
      </c>
      <c r="J53" s="66">
        <v>-98.353909465020578</v>
      </c>
      <c r="L53" s="69"/>
      <c r="M53" s="68"/>
    </row>
    <row r="54" spans="1:13" ht="15" customHeight="1">
      <c r="A54" s="58" t="s">
        <v>51</v>
      </c>
      <c r="B54" s="58" t="s">
        <v>52</v>
      </c>
      <c r="C54" s="69">
        <v>0</v>
      </c>
      <c r="D54" s="69">
        <v>0</v>
      </c>
      <c r="E54" s="69">
        <v>0</v>
      </c>
      <c r="F54" s="69">
        <v>0</v>
      </c>
      <c r="G54" s="69">
        <v>0</v>
      </c>
      <c r="H54" s="69">
        <v>0</v>
      </c>
      <c r="I54" s="69">
        <v>0</v>
      </c>
      <c r="J54" s="69">
        <v>0</v>
      </c>
      <c r="L54" s="69"/>
      <c r="M54" s="69"/>
    </row>
    <row r="55" spans="1:13" ht="15" customHeight="1">
      <c r="A55" s="58" t="s">
        <v>53</v>
      </c>
      <c r="B55" s="58" t="s">
        <v>54</v>
      </c>
      <c r="C55" s="69">
        <v>0</v>
      </c>
      <c r="D55" s="69">
        <v>0</v>
      </c>
      <c r="E55" s="69">
        <v>0</v>
      </c>
      <c r="F55" s="69">
        <v>0</v>
      </c>
      <c r="G55" s="69">
        <v>0</v>
      </c>
      <c r="H55" s="69">
        <v>0</v>
      </c>
      <c r="I55" s="69">
        <v>0</v>
      </c>
      <c r="J55" s="69">
        <v>0</v>
      </c>
      <c r="L55" s="69"/>
      <c r="M55" s="69"/>
    </row>
    <row r="56" spans="1:13" ht="15" customHeight="1">
      <c r="A56" s="58" t="s">
        <v>55</v>
      </c>
      <c r="C56" s="50">
        <v>12917</v>
      </c>
      <c r="D56" s="50">
        <v>2507</v>
      </c>
      <c r="E56" s="61">
        <v>10410</v>
      </c>
      <c r="F56" s="61">
        <v>3412</v>
      </c>
      <c r="G56" s="61">
        <v>966</v>
      </c>
      <c r="H56" s="61">
        <v>2446</v>
      </c>
      <c r="I56" s="66">
        <v>278.57561547479486</v>
      </c>
      <c r="J56" s="66">
        <v>159.52380952380955</v>
      </c>
      <c r="L56" s="68"/>
      <c r="M56" s="71"/>
    </row>
    <row r="57" spans="1:13" ht="15" customHeight="1">
      <c r="A57" s="58" t="s">
        <v>56</v>
      </c>
      <c r="B57" s="58" t="s">
        <v>57</v>
      </c>
      <c r="C57" s="50">
        <v>177</v>
      </c>
      <c r="D57" s="50">
        <v>1801</v>
      </c>
      <c r="E57" s="61">
        <v>-1624</v>
      </c>
      <c r="F57" s="61">
        <v>236</v>
      </c>
      <c r="G57" s="61">
        <v>1331</v>
      </c>
      <c r="H57" s="61">
        <v>-1095</v>
      </c>
      <c r="I57" s="66">
        <v>-25</v>
      </c>
      <c r="J57" s="66">
        <v>35.311795642374143</v>
      </c>
      <c r="L57" s="68"/>
      <c r="M57" s="71"/>
    </row>
    <row r="58" spans="1:13" ht="15" customHeight="1">
      <c r="A58" s="58" t="s">
        <v>58</v>
      </c>
      <c r="B58" s="58" t="s">
        <v>59</v>
      </c>
      <c r="C58" s="50">
        <v>237110</v>
      </c>
      <c r="D58" s="50">
        <v>3565</v>
      </c>
      <c r="E58" s="61">
        <v>233545</v>
      </c>
      <c r="F58" s="61">
        <v>75323</v>
      </c>
      <c r="G58" s="61">
        <v>2253</v>
      </c>
      <c r="H58" s="61">
        <v>73070</v>
      </c>
      <c r="I58" s="66">
        <v>214.79096690253971</v>
      </c>
      <c r="J58" s="66">
        <v>58.233466489125618</v>
      </c>
      <c r="L58" s="68"/>
      <c r="M58" s="71"/>
    </row>
    <row r="59" spans="1:13" ht="15" customHeight="1">
      <c r="A59" s="58" t="s">
        <v>60</v>
      </c>
      <c r="B59" s="58" t="s">
        <v>61</v>
      </c>
      <c r="C59" s="50">
        <v>30290</v>
      </c>
      <c r="D59" s="50">
        <v>3790</v>
      </c>
      <c r="E59" s="61">
        <v>26500</v>
      </c>
      <c r="F59" s="61">
        <v>22403</v>
      </c>
      <c r="G59" s="61">
        <v>3454</v>
      </c>
      <c r="H59" s="61">
        <v>18949</v>
      </c>
      <c r="I59" s="66">
        <v>35.205106458956379</v>
      </c>
      <c r="J59" s="66">
        <v>9.7278517660683193</v>
      </c>
      <c r="L59" s="68"/>
      <c r="M59" s="71"/>
    </row>
    <row r="60" spans="1:13" ht="15" customHeight="1">
      <c r="A60" s="58" t="s">
        <v>62</v>
      </c>
      <c r="B60" s="58" t="s">
        <v>63</v>
      </c>
      <c r="C60" s="50">
        <v>13</v>
      </c>
      <c r="D60" s="50">
        <v>3188</v>
      </c>
      <c r="E60" s="61">
        <v>-3175</v>
      </c>
      <c r="F60" s="61">
        <v>46</v>
      </c>
      <c r="G60" s="61">
        <v>2132</v>
      </c>
      <c r="H60" s="61">
        <v>-2086</v>
      </c>
      <c r="I60" s="66">
        <v>-71.739130434782624</v>
      </c>
      <c r="J60" s="66">
        <v>49.530956848030016</v>
      </c>
      <c r="L60" s="68"/>
      <c r="M60" s="71"/>
    </row>
    <row r="61" spans="1:13" ht="15" customHeight="1">
      <c r="A61" s="58" t="s">
        <v>64</v>
      </c>
      <c r="B61" s="58" t="s">
        <v>65</v>
      </c>
      <c r="C61" s="50">
        <v>309</v>
      </c>
      <c r="D61" s="50">
        <v>1991</v>
      </c>
      <c r="E61" s="61">
        <v>-1682</v>
      </c>
      <c r="F61" s="61">
        <v>374</v>
      </c>
      <c r="G61" s="61">
        <v>1084</v>
      </c>
      <c r="H61" s="61">
        <v>-710</v>
      </c>
      <c r="I61" s="66">
        <v>-17.37967914438503</v>
      </c>
      <c r="J61" s="66">
        <v>83.671586715867164</v>
      </c>
      <c r="L61" s="68"/>
      <c r="M61" s="71"/>
    </row>
    <row r="62" spans="1:13" ht="15" customHeight="1">
      <c r="A62" s="58" t="s">
        <v>66</v>
      </c>
      <c r="B62" s="58" t="s">
        <v>67</v>
      </c>
      <c r="C62" s="50">
        <v>2103</v>
      </c>
      <c r="D62" s="50">
        <v>3868</v>
      </c>
      <c r="E62" s="61">
        <v>-1765</v>
      </c>
      <c r="F62" s="61">
        <v>3451</v>
      </c>
      <c r="G62" s="61">
        <v>2275</v>
      </c>
      <c r="H62" s="61">
        <v>1176</v>
      </c>
      <c r="I62" s="66">
        <v>-39.061141698058535</v>
      </c>
      <c r="J62" s="66">
        <v>70.021978021978029</v>
      </c>
      <c r="L62" s="68"/>
      <c r="M62" s="71"/>
    </row>
    <row r="63" spans="1:13" ht="15" customHeight="1">
      <c r="A63" s="58" t="s">
        <v>68</v>
      </c>
      <c r="B63" s="58" t="s">
        <v>69</v>
      </c>
      <c r="C63" s="50">
        <v>13077</v>
      </c>
      <c r="D63" s="50">
        <v>3841</v>
      </c>
      <c r="E63" s="61">
        <v>9236</v>
      </c>
      <c r="F63" s="61">
        <v>7118</v>
      </c>
      <c r="G63" s="61">
        <v>2340</v>
      </c>
      <c r="H63" s="61">
        <v>4778</v>
      </c>
      <c r="I63" s="66">
        <v>83.717336330429902</v>
      </c>
      <c r="J63" s="66">
        <v>64.145299145299134</v>
      </c>
      <c r="L63" s="68"/>
      <c r="M63" s="71"/>
    </row>
    <row r="64" spans="1:13" ht="15" customHeight="1">
      <c r="A64" s="58" t="s">
        <v>70</v>
      </c>
      <c r="B64" s="58" t="s">
        <v>71</v>
      </c>
      <c r="C64" s="50">
        <v>10497</v>
      </c>
      <c r="D64" s="50">
        <v>53008</v>
      </c>
      <c r="E64" s="61">
        <v>-42511</v>
      </c>
      <c r="F64" s="61">
        <v>10552</v>
      </c>
      <c r="G64" s="61">
        <v>1987</v>
      </c>
      <c r="H64" s="61">
        <v>8565</v>
      </c>
      <c r="I64" s="66">
        <v>-0.52122820318423191</v>
      </c>
      <c r="J64" s="66">
        <v>2567.7403120281829</v>
      </c>
      <c r="L64" s="68"/>
      <c r="M64" s="71"/>
    </row>
    <row r="65" spans="1:13" ht="15" customHeight="1">
      <c r="A65" s="58" t="s">
        <v>72</v>
      </c>
      <c r="C65" s="69">
        <v>0</v>
      </c>
      <c r="D65" s="69">
        <v>0</v>
      </c>
      <c r="E65" s="69">
        <v>0</v>
      </c>
      <c r="F65" s="69">
        <v>0</v>
      </c>
      <c r="G65" s="69">
        <v>0</v>
      </c>
      <c r="H65" s="69">
        <v>0</v>
      </c>
      <c r="I65" s="69">
        <v>0</v>
      </c>
      <c r="J65" s="69">
        <v>0</v>
      </c>
      <c r="L65" s="69"/>
      <c r="M65" s="107"/>
    </row>
    <row r="66" spans="1:13" ht="15" customHeight="1">
      <c r="A66" s="58" t="s">
        <v>73</v>
      </c>
      <c r="C66" s="69">
        <v>0</v>
      </c>
      <c r="D66" s="50">
        <v>99</v>
      </c>
      <c r="E66" s="61">
        <v>-99</v>
      </c>
      <c r="F66" s="69">
        <v>0</v>
      </c>
      <c r="G66" s="61">
        <v>82</v>
      </c>
      <c r="H66" s="61">
        <v>-82</v>
      </c>
      <c r="I66" s="69">
        <v>0</v>
      </c>
      <c r="J66" s="66">
        <v>20.731707317073166</v>
      </c>
      <c r="L66" s="69"/>
      <c r="M66" s="71"/>
    </row>
    <row r="67" spans="1:13" ht="6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</row>
    <row r="68" spans="1:13" ht="3.95" customHeight="1"/>
    <row r="69" spans="1:13" ht="14.1" customHeight="1">
      <c r="B69" s="58" t="s">
        <v>76</v>
      </c>
    </row>
    <row r="70" spans="1:13" ht="14.1" customHeight="1">
      <c r="B70" s="108" t="s">
        <v>86</v>
      </c>
    </row>
    <row r="71" spans="1:13" ht="3.95" customHeight="1"/>
    <row r="72" spans="1:13" ht="14.1" customHeight="1">
      <c r="B72" s="58" t="s">
        <v>87</v>
      </c>
    </row>
    <row r="73" spans="1:13" ht="3.95" customHeight="1">
      <c r="B73" s="58" t="s">
        <v>4</v>
      </c>
    </row>
    <row r="74" spans="1:13" ht="15" customHeight="1"/>
    <row r="75" spans="1:13" ht="15" customHeight="1"/>
    <row r="76" spans="1:13" ht="15" customHeight="1"/>
    <row r="77" spans="1:13" ht="15" customHeight="1"/>
    <row r="78" spans="1:13" ht="15" customHeight="1"/>
    <row r="79" spans="1:13" ht="15" customHeight="1"/>
    <row r="80" spans="1:13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</sheetData>
  <sheetProtection selectLockedCells="1" selectUnlockedCells="1"/>
  <mergeCells count="7">
    <mergeCell ref="B47:H47"/>
    <mergeCell ref="A1:J1"/>
    <mergeCell ref="A2:J2"/>
    <mergeCell ref="A4:B6"/>
    <mergeCell ref="C4:E4"/>
    <mergeCell ref="F4:H4"/>
    <mergeCell ref="I4:J4"/>
  </mergeCells>
  <printOptions horizontalCentered="1"/>
  <pageMargins left="0.25" right="0.25" top="0.7" bottom="0" header="0.5" footer="0.3"/>
  <pageSetup scale="68" firstPageNumber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A1:R75"/>
  <sheetViews>
    <sheetView view="pageBreakPreview" zoomScale="80" zoomScaleNormal="80" zoomScaleSheetLayoutView="80" workbookViewId="0">
      <pane xSplit="2" ySplit="14" topLeftCell="C15" activePane="bottomRight" state="frozen"/>
      <selection pane="topRight" activeCell="C1" sqref="C1"/>
      <selection pane="bottomLeft" activeCell="A14" sqref="A14"/>
      <selection pane="bottomRight" activeCell="O24" sqref="O24"/>
    </sheetView>
  </sheetViews>
  <sheetFormatPr defaultRowHeight="15" customHeight="1"/>
  <cols>
    <col min="1" max="1" width="14.28515625" style="2" customWidth="1"/>
    <col min="2" max="2" width="33.85546875" style="2" bestFit="1" customWidth="1"/>
    <col min="3" max="3" width="15.7109375" style="3" customWidth="1"/>
    <col min="4" max="4" width="15.7109375" style="4" customWidth="1"/>
    <col min="5" max="6" width="15.7109375" style="2" customWidth="1"/>
    <col min="7" max="7" width="4.140625" style="1" customWidth="1"/>
    <col min="8" max="9" width="15.5703125" style="1" bestFit="1" customWidth="1"/>
    <col min="10" max="10" width="4.140625" style="1" customWidth="1"/>
    <col min="11" max="11" width="10.5703125" style="1" bestFit="1" customWidth="1"/>
    <col min="12" max="12" width="12.7109375" style="1" bestFit="1" customWidth="1"/>
    <col min="13" max="13" width="3.7109375" style="1" customWidth="1"/>
    <col min="14" max="14" width="10.5703125" style="1" bestFit="1" customWidth="1"/>
    <col min="15" max="15" width="12.7109375" style="2" bestFit="1" customWidth="1"/>
    <col min="16" max="16384" width="9.140625" style="2"/>
  </cols>
  <sheetData>
    <row r="1" spans="1:16" ht="15" customHeight="1">
      <c r="A1" s="251" t="s">
        <v>93</v>
      </c>
      <c r="B1" s="251"/>
      <c r="C1" s="251"/>
      <c r="D1" s="251"/>
      <c r="E1" s="251"/>
      <c r="F1" s="251"/>
    </row>
    <row r="2" spans="1:16" ht="15" customHeight="1">
      <c r="A2" s="251" t="s">
        <v>94</v>
      </c>
      <c r="B2" s="251"/>
      <c r="C2" s="251"/>
      <c r="D2" s="251"/>
      <c r="E2" s="251"/>
      <c r="F2" s="251"/>
    </row>
    <row r="3" spans="1:16" ht="15" customHeight="1">
      <c r="A3" s="251" t="s">
        <v>95</v>
      </c>
      <c r="B3" s="251"/>
      <c r="C3" s="251"/>
      <c r="D3" s="251"/>
      <c r="E3" s="251"/>
      <c r="F3" s="251"/>
    </row>
    <row r="4" spans="1:16" ht="15" customHeight="1">
      <c r="A4" s="251" t="s">
        <v>96</v>
      </c>
      <c r="B4" s="251"/>
      <c r="C4" s="251"/>
      <c r="D4" s="251"/>
      <c r="E4" s="251"/>
      <c r="F4" s="251"/>
    </row>
    <row r="5" spans="1:16" ht="15" customHeight="1">
      <c r="A5" s="146"/>
      <c r="B5" s="146"/>
      <c r="C5" s="146"/>
      <c r="D5" s="146"/>
      <c r="E5" s="146"/>
      <c r="F5" s="146"/>
    </row>
    <row r="6" spans="1:16" ht="30.75" customHeight="1">
      <c r="A6" s="231" t="s">
        <v>97</v>
      </c>
      <c r="B6" s="231"/>
      <c r="C6" s="231"/>
      <c r="D6" s="231"/>
      <c r="E6" s="231"/>
      <c r="F6" s="231"/>
    </row>
    <row r="7" spans="1:16" ht="15" customHeight="1">
      <c r="A7" s="231" t="s">
        <v>98</v>
      </c>
      <c r="B7" s="231"/>
      <c r="C7" s="231"/>
      <c r="D7" s="231"/>
      <c r="E7" s="231"/>
      <c r="F7" s="231"/>
    </row>
    <row r="8" spans="1:16" ht="14.1" customHeight="1">
      <c r="A8" s="230" t="s">
        <v>99</v>
      </c>
      <c r="B8" s="230"/>
      <c r="C8" s="230"/>
      <c r="D8" s="230"/>
      <c r="E8" s="230"/>
      <c r="F8" s="230"/>
    </row>
    <row r="9" spans="1:16" ht="8.1" customHeight="1">
      <c r="A9" s="1"/>
    </row>
    <row r="10" spans="1:16" ht="19.899999999999999" customHeight="1">
      <c r="A10" s="233" t="s">
        <v>0</v>
      </c>
      <c r="B10" s="236" t="s">
        <v>1</v>
      </c>
      <c r="C10" s="239" t="s">
        <v>100</v>
      </c>
      <c r="D10" s="240"/>
      <c r="E10" s="239" t="s">
        <v>101</v>
      </c>
      <c r="F10" s="240"/>
    </row>
    <row r="11" spans="1:16" ht="19.899999999999999" customHeight="1">
      <c r="A11" s="234"/>
      <c r="B11" s="237"/>
      <c r="C11" s="40" t="s">
        <v>2</v>
      </c>
      <c r="D11" s="40" t="s">
        <v>3</v>
      </c>
      <c r="E11" s="40" t="s">
        <v>2</v>
      </c>
      <c r="F11" s="40" t="s">
        <v>3</v>
      </c>
      <c r="H11" s="232"/>
      <c r="I11" s="232"/>
      <c r="K11" s="232"/>
      <c r="L11" s="232"/>
    </row>
    <row r="12" spans="1:16" ht="28.5" customHeight="1">
      <c r="A12" s="235"/>
      <c r="B12" s="238"/>
      <c r="C12" s="42">
        <v>-1</v>
      </c>
      <c r="D12" s="42">
        <v>-2</v>
      </c>
      <c r="E12" s="42">
        <v>-3</v>
      </c>
      <c r="F12" s="42">
        <v>-4</v>
      </c>
      <c r="H12" s="5"/>
      <c r="I12" s="5"/>
      <c r="K12" s="5"/>
      <c r="L12" s="5"/>
    </row>
    <row r="13" spans="1:16" ht="8.1" customHeight="1">
      <c r="A13" s="147"/>
      <c r="B13" s="147"/>
      <c r="C13" s="6"/>
      <c r="D13" s="6"/>
      <c r="E13" s="147"/>
      <c r="F13" s="147"/>
    </row>
    <row r="14" spans="1:16" ht="15" customHeight="1">
      <c r="A14" s="7" t="s">
        <v>4</v>
      </c>
      <c r="B14" s="8" t="s">
        <v>102</v>
      </c>
      <c r="C14" s="43" t="s">
        <v>119</v>
      </c>
      <c r="D14" s="43" t="s">
        <v>103</v>
      </c>
      <c r="E14" s="210" t="s">
        <v>120</v>
      </c>
      <c r="F14" s="149" t="s">
        <v>104</v>
      </c>
      <c r="H14" s="9"/>
      <c r="I14" s="9"/>
      <c r="J14" s="9"/>
      <c r="K14" s="9"/>
      <c r="L14" s="9"/>
      <c r="N14" s="9"/>
      <c r="O14" s="10"/>
      <c r="P14" s="10"/>
    </row>
    <row r="15" spans="1:16" ht="6" customHeight="1">
      <c r="A15" s="11"/>
      <c r="B15" s="11"/>
      <c r="C15" s="16"/>
      <c r="D15" s="16"/>
      <c r="E15" s="17"/>
      <c r="F15" s="17"/>
    </row>
    <row r="16" spans="1:16" ht="15" customHeight="1">
      <c r="A16" s="12">
        <v>0</v>
      </c>
      <c r="B16" s="11" t="s">
        <v>10</v>
      </c>
      <c r="C16" s="45">
        <v>428731609</v>
      </c>
      <c r="D16" s="45">
        <v>5694379336</v>
      </c>
      <c r="E16" s="45">
        <v>137502345.5</v>
      </c>
      <c r="F16" s="45">
        <v>4290154921</v>
      </c>
      <c r="H16" s="13"/>
      <c r="I16" s="13"/>
      <c r="K16" s="14"/>
      <c r="L16" s="14"/>
    </row>
    <row r="17" spans="1:18" ht="15" customHeight="1">
      <c r="A17" s="12">
        <v>1</v>
      </c>
      <c r="B17" s="11" t="s">
        <v>11</v>
      </c>
      <c r="C17" s="45">
        <v>22171902</v>
      </c>
      <c r="D17" s="45">
        <v>971766469</v>
      </c>
      <c r="E17" s="45">
        <v>134148357</v>
      </c>
      <c r="F17" s="45">
        <v>1375940628</v>
      </c>
      <c r="H17" s="14"/>
      <c r="I17" s="14"/>
      <c r="K17" s="14"/>
      <c r="L17" s="14"/>
    </row>
    <row r="18" spans="1:18" s="1" customFormat="1" ht="15" customHeight="1">
      <c r="A18" s="12">
        <v>2</v>
      </c>
      <c r="B18" s="15" t="s">
        <v>12</v>
      </c>
      <c r="C18" s="46"/>
      <c r="D18" s="46"/>
      <c r="E18" s="46"/>
      <c r="F18" s="46"/>
      <c r="O18" s="2"/>
      <c r="P18" s="2"/>
      <c r="Q18" s="2"/>
      <c r="R18" s="2"/>
    </row>
    <row r="19" spans="1:18" s="1" customFormat="1" ht="15" customHeight="1">
      <c r="A19" s="12" t="s">
        <v>13</v>
      </c>
      <c r="B19" s="15" t="s">
        <v>14</v>
      </c>
      <c r="C19" s="45">
        <v>187210874.5</v>
      </c>
      <c r="D19" s="45">
        <v>1033072482</v>
      </c>
      <c r="E19" s="45">
        <v>273558358</v>
      </c>
      <c r="F19" s="45">
        <v>1543634958</v>
      </c>
      <c r="H19" s="14"/>
      <c r="I19" s="14"/>
      <c r="K19" s="14"/>
      <c r="L19" s="14"/>
      <c r="O19" s="2"/>
      <c r="P19" s="2"/>
      <c r="Q19" s="2"/>
      <c r="R19" s="2"/>
    </row>
    <row r="20" spans="1:18" s="1" customFormat="1" ht="15" customHeight="1">
      <c r="A20" s="12">
        <v>3</v>
      </c>
      <c r="B20" s="11" t="s">
        <v>15</v>
      </c>
      <c r="C20" s="47"/>
      <c r="D20" s="47"/>
      <c r="E20" s="47"/>
      <c r="F20" s="47"/>
      <c r="O20" s="2"/>
      <c r="P20" s="2"/>
      <c r="Q20" s="2"/>
      <c r="R20" s="2"/>
    </row>
    <row r="21" spans="1:18" s="1" customFormat="1" ht="15" customHeight="1">
      <c r="A21" s="12" t="s">
        <v>13</v>
      </c>
      <c r="B21" s="15" t="s">
        <v>16</v>
      </c>
      <c r="C21" s="45">
        <v>37920688</v>
      </c>
      <c r="D21" s="45">
        <v>1069914572</v>
      </c>
      <c r="E21" s="45">
        <v>32285876</v>
      </c>
      <c r="F21" s="45">
        <v>792578308</v>
      </c>
      <c r="H21" s="13"/>
      <c r="I21" s="13"/>
      <c r="K21" s="14"/>
      <c r="L21" s="14"/>
      <c r="O21" s="2"/>
      <c r="P21" s="2"/>
      <c r="Q21" s="2"/>
      <c r="R21" s="2"/>
    </row>
    <row r="22" spans="1:18" s="1" customFormat="1" ht="15" customHeight="1">
      <c r="A22" s="12">
        <v>4</v>
      </c>
      <c r="B22" s="11" t="s">
        <v>17</v>
      </c>
      <c r="C22" s="47"/>
      <c r="D22" s="47"/>
      <c r="E22" s="47"/>
      <c r="F22" s="47"/>
      <c r="O22" s="2"/>
      <c r="P22" s="2"/>
      <c r="Q22" s="2"/>
      <c r="R22" s="2"/>
    </row>
    <row r="23" spans="1:18" s="1" customFormat="1" ht="15" customHeight="1">
      <c r="A23" s="12" t="s">
        <v>13</v>
      </c>
      <c r="B23" s="15" t="s">
        <v>18</v>
      </c>
      <c r="C23" s="45">
        <v>19745036</v>
      </c>
      <c r="D23" s="45">
        <v>1232137220</v>
      </c>
      <c r="E23" s="45">
        <v>10795809</v>
      </c>
      <c r="F23" s="45">
        <v>906269665</v>
      </c>
      <c r="H23" s="14"/>
      <c r="I23" s="14"/>
      <c r="K23" s="14"/>
      <c r="L23" s="14"/>
      <c r="O23" s="2"/>
      <c r="P23" s="2"/>
      <c r="Q23" s="2"/>
      <c r="R23" s="2"/>
    </row>
    <row r="24" spans="1:18" s="1" customFormat="1" ht="15" customHeight="1">
      <c r="A24" s="12">
        <v>5</v>
      </c>
      <c r="B24" s="15" t="s">
        <v>19</v>
      </c>
      <c r="C24" s="45">
        <v>637560557</v>
      </c>
      <c r="D24" s="45">
        <v>602612541</v>
      </c>
      <c r="E24" s="45">
        <v>23566980.5</v>
      </c>
      <c r="F24" s="45">
        <v>756829181</v>
      </c>
      <c r="H24" s="14"/>
      <c r="I24" s="14"/>
      <c r="K24" s="14"/>
      <c r="L24" s="14"/>
      <c r="O24" s="2"/>
      <c r="P24" s="2"/>
      <c r="Q24" s="2"/>
      <c r="R24" s="2"/>
    </row>
    <row r="25" spans="1:18" s="1" customFormat="1" ht="15" customHeight="1">
      <c r="A25" s="12">
        <v>6</v>
      </c>
      <c r="B25" s="11" t="s">
        <v>20</v>
      </c>
      <c r="C25" s="47"/>
      <c r="D25" s="47"/>
      <c r="E25" s="47"/>
      <c r="F25" s="47"/>
      <c r="O25" s="2"/>
      <c r="P25" s="2"/>
      <c r="Q25" s="2"/>
      <c r="R25" s="2"/>
    </row>
    <row r="26" spans="1:18" s="1" customFormat="1" ht="15" customHeight="1">
      <c r="A26" s="12" t="s">
        <v>13</v>
      </c>
      <c r="B26" s="15" t="s">
        <v>21</v>
      </c>
      <c r="C26" s="45">
        <v>202106485</v>
      </c>
      <c r="D26" s="45">
        <v>2574171784</v>
      </c>
      <c r="E26" s="45">
        <v>136619523</v>
      </c>
      <c r="F26" s="45">
        <v>1615849496</v>
      </c>
      <c r="H26" s="13"/>
      <c r="I26" s="13"/>
      <c r="K26" s="14"/>
      <c r="L26" s="14"/>
      <c r="O26" s="2"/>
      <c r="P26" s="2"/>
      <c r="Q26" s="2"/>
      <c r="R26" s="2"/>
    </row>
    <row r="27" spans="1:18" s="1" customFormat="1" ht="15" customHeight="1">
      <c r="A27" s="12">
        <v>7</v>
      </c>
      <c r="B27" s="15" t="s">
        <v>22</v>
      </c>
      <c r="C27" s="45">
        <v>33848301.5</v>
      </c>
      <c r="D27" s="45">
        <v>3869802632</v>
      </c>
      <c r="E27" s="45">
        <v>36096152.5</v>
      </c>
      <c r="F27" s="45">
        <v>3704840811</v>
      </c>
      <c r="H27" s="14"/>
      <c r="I27" s="14"/>
      <c r="K27" s="14"/>
      <c r="L27" s="13"/>
      <c r="O27" s="2"/>
      <c r="P27" s="2"/>
      <c r="Q27" s="2"/>
      <c r="R27" s="2"/>
    </row>
    <row r="28" spans="1:18" s="1" customFormat="1" ht="15" customHeight="1">
      <c r="A28" s="12">
        <v>8</v>
      </c>
      <c r="B28" s="11" t="s">
        <v>23</v>
      </c>
      <c r="C28" s="47"/>
      <c r="D28" s="47"/>
      <c r="E28" s="47"/>
      <c r="F28" s="47"/>
      <c r="H28" s="14"/>
      <c r="I28" s="14"/>
      <c r="O28" s="2"/>
      <c r="P28" s="2"/>
      <c r="Q28" s="2"/>
      <c r="R28" s="2"/>
    </row>
    <row r="29" spans="1:18" s="1" customFormat="1" ht="15" customHeight="1">
      <c r="A29" s="12" t="s">
        <v>13</v>
      </c>
      <c r="B29" s="15" t="s">
        <v>24</v>
      </c>
      <c r="C29" s="45">
        <v>2403995.5</v>
      </c>
      <c r="D29" s="45">
        <v>38393171</v>
      </c>
      <c r="E29" s="45">
        <v>1002402.5</v>
      </c>
      <c r="F29" s="45">
        <v>27758208</v>
      </c>
      <c r="H29" s="14"/>
      <c r="I29" s="14"/>
      <c r="K29" s="14"/>
      <c r="L29" s="14"/>
      <c r="O29" s="2"/>
      <c r="P29" s="2"/>
      <c r="Q29" s="2"/>
      <c r="R29" s="2"/>
    </row>
    <row r="30" spans="1:18" s="1" customFormat="1" ht="15" customHeight="1">
      <c r="A30" s="12">
        <v>9</v>
      </c>
      <c r="B30" s="15" t="s">
        <v>25</v>
      </c>
      <c r="C30" s="47"/>
      <c r="D30" s="47"/>
      <c r="E30" s="47"/>
      <c r="F30" s="47"/>
      <c r="O30" s="2"/>
      <c r="P30" s="2"/>
      <c r="Q30" s="2"/>
      <c r="R30" s="2"/>
    </row>
    <row r="31" spans="1:18" s="1" customFormat="1" ht="15" customHeight="1">
      <c r="A31" s="12" t="s">
        <v>13</v>
      </c>
      <c r="B31" s="15" t="s">
        <v>26</v>
      </c>
      <c r="C31" s="45">
        <v>19864457.5</v>
      </c>
      <c r="D31" s="45">
        <v>495997557</v>
      </c>
      <c r="E31" s="45">
        <v>6741259.5</v>
      </c>
      <c r="F31" s="45">
        <v>292371042</v>
      </c>
      <c r="H31" s="14"/>
      <c r="I31" s="14"/>
      <c r="K31" s="14"/>
      <c r="L31" s="14"/>
      <c r="O31" s="2"/>
      <c r="P31" s="2"/>
      <c r="Q31" s="2"/>
      <c r="R31" s="2"/>
    </row>
    <row r="32" spans="1:18" s="1" customFormat="1" ht="6" customHeight="1">
      <c r="A32" s="11"/>
      <c r="B32" s="11"/>
      <c r="C32" s="16"/>
      <c r="D32" s="16"/>
      <c r="E32" s="17"/>
      <c r="F32" s="17"/>
      <c r="O32" s="2"/>
      <c r="P32" s="2"/>
      <c r="Q32" s="2"/>
      <c r="R32" s="2"/>
    </row>
    <row r="33" spans="1:18" s="1" customFormat="1" ht="15" customHeight="1">
      <c r="A33" s="7"/>
      <c r="B33" s="7" t="s">
        <v>27</v>
      </c>
      <c r="C33" s="48">
        <v>1591143739</v>
      </c>
      <c r="D33" s="48">
        <v>17580145183</v>
      </c>
      <c r="E33" s="48">
        <v>791953141</v>
      </c>
      <c r="F33" s="48">
        <v>15302776508</v>
      </c>
      <c r="O33" s="2"/>
      <c r="P33" s="2"/>
      <c r="Q33" s="2"/>
      <c r="R33" s="2"/>
    </row>
    <row r="34" spans="1:18" s="1" customFormat="1" ht="3.95" customHeight="1">
      <c r="A34" s="11"/>
      <c r="B34" s="11"/>
      <c r="C34" s="16"/>
      <c r="D34" s="16"/>
      <c r="E34" s="17"/>
      <c r="F34" s="17"/>
      <c r="O34" s="2"/>
      <c r="P34" s="2"/>
      <c r="Q34" s="2"/>
      <c r="R34" s="2"/>
    </row>
    <row r="35" spans="1:18" s="1" customFormat="1" ht="15" customHeight="1">
      <c r="A35" s="12">
        <v>0</v>
      </c>
      <c r="B35" s="11" t="s">
        <v>10</v>
      </c>
      <c r="C35" s="72">
        <v>428368646</v>
      </c>
      <c r="D35" s="72">
        <v>5693552806</v>
      </c>
      <c r="E35" s="72">
        <v>137290386</v>
      </c>
      <c r="F35" s="72">
        <v>4289474463</v>
      </c>
      <c r="O35" s="2"/>
      <c r="P35" s="2"/>
      <c r="Q35" s="2"/>
      <c r="R35" s="2"/>
    </row>
    <row r="36" spans="1:18" s="1" customFormat="1" ht="15" customHeight="1">
      <c r="A36" s="12">
        <v>1</v>
      </c>
      <c r="B36" s="11" t="s">
        <v>11</v>
      </c>
      <c r="C36" s="72">
        <v>22171888</v>
      </c>
      <c r="D36" s="72">
        <v>971766069</v>
      </c>
      <c r="E36" s="72">
        <v>134148357</v>
      </c>
      <c r="F36" s="72">
        <v>1375940628</v>
      </c>
      <c r="O36" s="2"/>
      <c r="P36" s="2"/>
      <c r="Q36" s="2"/>
      <c r="R36" s="2"/>
    </row>
    <row r="37" spans="1:18" s="1" customFormat="1" ht="15" customHeight="1">
      <c r="A37" s="12">
        <v>2</v>
      </c>
      <c r="B37" s="15" t="s">
        <v>12</v>
      </c>
      <c r="C37" s="223"/>
      <c r="D37" s="223"/>
      <c r="E37" s="224"/>
      <c r="F37" s="224"/>
      <c r="O37" s="2"/>
      <c r="P37" s="2"/>
      <c r="Q37" s="2"/>
      <c r="R37" s="2"/>
    </row>
    <row r="38" spans="1:18" s="1" customFormat="1" ht="15" customHeight="1">
      <c r="A38" s="12" t="s">
        <v>13</v>
      </c>
      <c r="B38" s="15" t="s">
        <v>14</v>
      </c>
      <c r="C38" s="72">
        <v>187182334</v>
      </c>
      <c r="D38" s="72">
        <v>1032566452</v>
      </c>
      <c r="E38" s="72">
        <v>273461067</v>
      </c>
      <c r="F38" s="72">
        <v>1542272648</v>
      </c>
      <c r="O38" s="2"/>
      <c r="P38" s="2"/>
      <c r="Q38" s="2"/>
      <c r="R38" s="2"/>
    </row>
    <row r="39" spans="1:18" s="1" customFormat="1" ht="15" customHeight="1">
      <c r="A39" s="12">
        <v>3</v>
      </c>
      <c r="B39" s="11" t="s">
        <v>15</v>
      </c>
      <c r="C39" s="223"/>
      <c r="D39" s="223"/>
      <c r="E39" s="224"/>
      <c r="F39" s="224"/>
      <c r="O39" s="2"/>
      <c r="P39" s="2"/>
      <c r="Q39" s="2"/>
      <c r="R39" s="2"/>
    </row>
    <row r="40" spans="1:18" s="1" customFormat="1" ht="15" customHeight="1">
      <c r="A40" s="12" t="s">
        <v>13</v>
      </c>
      <c r="B40" s="15" t="s">
        <v>16</v>
      </c>
      <c r="C40" s="72">
        <v>37920688</v>
      </c>
      <c r="D40" s="72">
        <v>1069914572</v>
      </c>
      <c r="E40" s="72">
        <v>32285876</v>
      </c>
      <c r="F40" s="72">
        <v>792578308</v>
      </c>
      <c r="O40" s="2"/>
      <c r="P40" s="2"/>
      <c r="Q40" s="2"/>
      <c r="R40" s="2"/>
    </row>
    <row r="41" spans="1:18" s="1" customFormat="1" ht="15" customHeight="1">
      <c r="A41" s="12">
        <v>4</v>
      </c>
      <c r="B41" s="11" t="s">
        <v>17</v>
      </c>
      <c r="C41" s="225"/>
      <c r="D41" s="225"/>
      <c r="E41" s="224"/>
      <c r="F41" s="224"/>
      <c r="O41" s="2"/>
      <c r="P41" s="2"/>
      <c r="Q41" s="2"/>
      <c r="R41" s="2"/>
    </row>
    <row r="42" spans="1:18" s="1" customFormat="1" ht="15" customHeight="1">
      <c r="A42" s="12" t="s">
        <v>13</v>
      </c>
      <c r="B42" s="15" t="s">
        <v>18</v>
      </c>
      <c r="C42" s="72">
        <v>19745033</v>
      </c>
      <c r="D42" s="72">
        <v>1232136720</v>
      </c>
      <c r="E42" s="72">
        <v>10795805</v>
      </c>
      <c r="F42" s="72">
        <v>906269365</v>
      </c>
      <c r="O42" s="2"/>
      <c r="P42" s="2"/>
      <c r="Q42" s="2"/>
      <c r="R42" s="2"/>
    </row>
    <row r="43" spans="1:18" s="1" customFormat="1" ht="15" customHeight="1">
      <c r="A43" s="12">
        <v>5</v>
      </c>
      <c r="B43" s="15" t="s">
        <v>19</v>
      </c>
      <c r="C43" s="72">
        <v>637559405</v>
      </c>
      <c r="D43" s="72">
        <v>602446120</v>
      </c>
      <c r="E43" s="72">
        <v>23566768</v>
      </c>
      <c r="F43" s="72">
        <v>756801681</v>
      </c>
      <c r="O43" s="2"/>
      <c r="P43" s="2"/>
      <c r="Q43" s="2"/>
      <c r="R43" s="2"/>
    </row>
    <row r="44" spans="1:18" s="1" customFormat="1" ht="15" customHeight="1">
      <c r="A44" s="12">
        <v>6</v>
      </c>
      <c r="B44" s="11" t="s">
        <v>20</v>
      </c>
      <c r="C44" s="225"/>
      <c r="D44" s="225"/>
      <c r="E44" s="224"/>
      <c r="F44" s="224"/>
      <c r="O44" s="2"/>
      <c r="P44" s="2"/>
      <c r="Q44" s="2"/>
      <c r="R44" s="2"/>
    </row>
    <row r="45" spans="1:18" s="1" customFormat="1" ht="15" customHeight="1">
      <c r="A45" s="12" t="s">
        <v>13</v>
      </c>
      <c r="B45" s="15" t="s">
        <v>21</v>
      </c>
      <c r="C45" s="72">
        <v>202105794</v>
      </c>
      <c r="D45" s="72">
        <v>2574149484</v>
      </c>
      <c r="E45" s="72">
        <v>136618406</v>
      </c>
      <c r="F45" s="72">
        <v>1615839796</v>
      </c>
      <c r="O45" s="2"/>
      <c r="P45" s="2"/>
      <c r="Q45" s="2"/>
      <c r="R45" s="2"/>
    </row>
    <row r="46" spans="1:18" s="1" customFormat="1" ht="15" customHeight="1">
      <c r="A46" s="12">
        <v>7</v>
      </c>
      <c r="B46" s="15" t="s">
        <v>22</v>
      </c>
      <c r="C46" s="72">
        <v>33848107</v>
      </c>
      <c r="D46" s="72">
        <v>3869787482</v>
      </c>
      <c r="E46" s="72">
        <v>36092609</v>
      </c>
      <c r="F46" s="72">
        <v>3704791411</v>
      </c>
      <c r="O46" s="2"/>
      <c r="P46" s="2"/>
      <c r="Q46" s="2"/>
      <c r="R46" s="2"/>
    </row>
    <row r="47" spans="1:18" s="1" customFormat="1" ht="15" customHeight="1">
      <c r="A47" s="12">
        <v>8</v>
      </c>
      <c r="B47" s="11" t="s">
        <v>23</v>
      </c>
      <c r="C47" s="223"/>
      <c r="D47" s="223"/>
      <c r="E47" s="224"/>
      <c r="F47" s="224"/>
      <c r="O47" s="2"/>
      <c r="P47" s="2"/>
      <c r="Q47" s="2"/>
      <c r="R47" s="2"/>
    </row>
    <row r="48" spans="1:18" s="1" customFormat="1" ht="15" customHeight="1">
      <c r="A48" s="12" t="s">
        <v>13</v>
      </c>
      <c r="B48" s="15" t="s">
        <v>24</v>
      </c>
      <c r="C48" s="72">
        <v>2389153</v>
      </c>
      <c r="D48" s="72">
        <v>38171571</v>
      </c>
      <c r="E48" s="72">
        <v>970199</v>
      </c>
      <c r="F48" s="72">
        <v>26880716</v>
      </c>
      <c r="O48" s="2"/>
      <c r="P48" s="2"/>
      <c r="Q48" s="2"/>
      <c r="R48" s="2"/>
    </row>
    <row r="49" spans="1:18" s="1" customFormat="1" ht="15" customHeight="1">
      <c r="A49" s="12">
        <v>9</v>
      </c>
      <c r="B49" s="15" t="s">
        <v>25</v>
      </c>
      <c r="C49" s="3"/>
      <c r="D49" s="4"/>
      <c r="E49" s="224"/>
      <c r="F49" s="224"/>
      <c r="O49" s="2"/>
      <c r="P49" s="2"/>
      <c r="Q49" s="2"/>
      <c r="R49" s="2"/>
    </row>
    <row r="50" spans="1:18" s="1" customFormat="1" ht="15" customHeight="1">
      <c r="A50" s="12" t="s">
        <v>13</v>
      </c>
      <c r="B50" s="15" t="s">
        <v>26</v>
      </c>
      <c r="C50" s="72">
        <v>19852691</v>
      </c>
      <c r="D50" s="72">
        <v>495653907</v>
      </c>
      <c r="E50" s="72">
        <v>6723668</v>
      </c>
      <c r="F50" s="72">
        <v>291927492</v>
      </c>
      <c r="O50" s="2"/>
      <c r="P50" s="2"/>
      <c r="Q50" s="2"/>
      <c r="R50" s="2"/>
    </row>
    <row r="51" spans="1:18" s="1" customFormat="1" ht="8.1" customHeight="1">
      <c r="A51" s="3"/>
      <c r="B51" s="21"/>
      <c r="C51" s="22"/>
      <c r="D51" s="23"/>
      <c r="E51" s="24"/>
      <c r="F51" s="24"/>
      <c r="O51" s="2"/>
      <c r="P51" s="2"/>
      <c r="Q51" s="2"/>
      <c r="R51" s="2"/>
    </row>
    <row r="52" spans="1:18" s="1" customFormat="1" ht="15" customHeight="1">
      <c r="A52" s="26"/>
      <c r="B52" s="27" t="s">
        <v>28</v>
      </c>
      <c r="C52" s="48">
        <v>420167</v>
      </c>
      <c r="D52" s="48">
        <v>2102581</v>
      </c>
      <c r="E52" s="48">
        <v>363922.5</v>
      </c>
      <c r="F52" s="48">
        <v>3450710</v>
      </c>
      <c r="O52" s="2"/>
      <c r="P52" s="2"/>
      <c r="Q52" s="2"/>
      <c r="R52" s="2"/>
    </row>
    <row r="53" spans="1:18" s="1" customFormat="1" ht="3.95" customHeight="1">
      <c r="A53" s="2"/>
      <c r="B53" s="28"/>
      <c r="C53" s="16"/>
      <c r="D53" s="16"/>
      <c r="E53" s="17"/>
      <c r="F53" s="17"/>
      <c r="O53" s="2"/>
      <c r="P53" s="2"/>
      <c r="Q53" s="2"/>
      <c r="R53" s="2"/>
    </row>
    <row r="54" spans="1:18" s="1" customFormat="1" ht="15" customHeight="1">
      <c r="A54" s="3">
        <v>0</v>
      </c>
      <c r="B54" s="2" t="s">
        <v>10</v>
      </c>
      <c r="C54" s="72">
        <v>362963</v>
      </c>
      <c r="D54" s="72">
        <v>826530</v>
      </c>
      <c r="E54" s="50">
        <v>211959.5</v>
      </c>
      <c r="F54" s="50">
        <v>680458</v>
      </c>
      <c r="O54" s="2"/>
      <c r="P54" s="2"/>
      <c r="Q54" s="2"/>
      <c r="R54" s="2"/>
    </row>
    <row r="55" spans="1:18" s="1" customFormat="1" ht="15" customHeight="1">
      <c r="A55" s="3">
        <v>1</v>
      </c>
      <c r="B55" s="2" t="s">
        <v>11</v>
      </c>
      <c r="C55" s="72">
        <v>14</v>
      </c>
      <c r="D55" s="72">
        <v>400</v>
      </c>
      <c r="E55" s="50">
        <v>0</v>
      </c>
      <c r="F55" s="50">
        <v>0</v>
      </c>
      <c r="O55" s="2"/>
      <c r="P55" s="2"/>
      <c r="Q55" s="2"/>
      <c r="R55" s="2"/>
    </row>
    <row r="56" spans="1:18" s="1" customFormat="1" ht="15" customHeight="1">
      <c r="A56" s="3">
        <v>2</v>
      </c>
      <c r="B56" s="21" t="s">
        <v>12</v>
      </c>
      <c r="C56" s="226"/>
      <c r="D56" s="226"/>
      <c r="E56" s="227"/>
      <c r="F56" s="227"/>
      <c r="O56" s="2"/>
      <c r="P56" s="2"/>
      <c r="Q56" s="2"/>
      <c r="R56" s="2"/>
    </row>
    <row r="57" spans="1:18" s="1" customFormat="1" ht="15" customHeight="1">
      <c r="A57" s="3" t="s">
        <v>13</v>
      </c>
      <c r="B57" s="21" t="s">
        <v>14</v>
      </c>
      <c r="C57" s="72">
        <v>28540.5</v>
      </c>
      <c r="D57" s="72">
        <v>506030</v>
      </c>
      <c r="E57" s="50">
        <v>97291</v>
      </c>
      <c r="F57" s="50">
        <v>1362310</v>
      </c>
      <c r="O57" s="2"/>
      <c r="P57" s="2"/>
      <c r="Q57" s="2"/>
      <c r="R57" s="2"/>
    </row>
    <row r="58" spans="1:18" s="1" customFormat="1" ht="15" customHeight="1">
      <c r="A58" s="3">
        <v>3</v>
      </c>
      <c r="B58" s="2" t="s">
        <v>15</v>
      </c>
      <c r="C58" s="226"/>
      <c r="D58" s="226"/>
      <c r="E58" s="227"/>
      <c r="F58" s="227"/>
      <c r="O58" s="2"/>
      <c r="P58" s="2"/>
      <c r="Q58" s="2"/>
      <c r="R58" s="2"/>
    </row>
    <row r="59" spans="1:18" s="1" customFormat="1" ht="15" customHeight="1">
      <c r="A59" s="3" t="s">
        <v>13</v>
      </c>
      <c r="B59" s="21" t="s">
        <v>16</v>
      </c>
      <c r="C59" s="50">
        <v>0</v>
      </c>
      <c r="D59" s="50">
        <v>0</v>
      </c>
      <c r="E59" s="50">
        <v>0</v>
      </c>
      <c r="F59" s="50">
        <v>0</v>
      </c>
      <c r="O59" s="2"/>
      <c r="P59" s="2"/>
      <c r="Q59" s="2"/>
      <c r="R59" s="2"/>
    </row>
    <row r="60" spans="1:18" s="1" customFormat="1" ht="15" customHeight="1">
      <c r="A60" s="3">
        <v>4</v>
      </c>
      <c r="B60" s="2" t="s">
        <v>17</v>
      </c>
      <c r="C60" s="226"/>
      <c r="D60" s="226"/>
      <c r="E60" s="228"/>
      <c r="F60" s="229"/>
      <c r="O60" s="2"/>
      <c r="P60" s="2"/>
      <c r="Q60" s="2"/>
      <c r="R60" s="2"/>
    </row>
    <row r="61" spans="1:18" s="1" customFormat="1" ht="15" customHeight="1">
      <c r="A61" s="3" t="s">
        <v>13</v>
      </c>
      <c r="B61" s="21" t="s">
        <v>18</v>
      </c>
      <c r="C61" s="72">
        <v>3</v>
      </c>
      <c r="D61" s="72">
        <v>500</v>
      </c>
      <c r="E61" s="50">
        <v>4</v>
      </c>
      <c r="F61" s="50">
        <v>300</v>
      </c>
      <c r="H61" s="39"/>
      <c r="O61" s="2"/>
      <c r="P61" s="2"/>
      <c r="Q61" s="2"/>
      <c r="R61" s="2"/>
    </row>
    <row r="62" spans="1:18" s="1" customFormat="1" ht="15" customHeight="1">
      <c r="A62" s="3">
        <v>5</v>
      </c>
      <c r="B62" s="21" t="s">
        <v>19</v>
      </c>
      <c r="C62" s="72">
        <v>1152</v>
      </c>
      <c r="D62" s="72">
        <v>166421</v>
      </c>
      <c r="E62" s="50">
        <v>212.5</v>
      </c>
      <c r="F62" s="50">
        <v>27500</v>
      </c>
      <c r="O62" s="2"/>
      <c r="P62" s="2"/>
      <c r="Q62" s="2"/>
      <c r="R62" s="2"/>
    </row>
    <row r="63" spans="1:18" s="1" customFormat="1" ht="15" customHeight="1">
      <c r="A63" s="3">
        <v>6</v>
      </c>
      <c r="B63" s="2" t="s">
        <v>20</v>
      </c>
      <c r="C63" s="226"/>
      <c r="D63" s="226"/>
      <c r="E63" s="229"/>
      <c r="F63" s="229"/>
      <c r="O63" s="2"/>
      <c r="P63" s="2"/>
      <c r="Q63" s="2"/>
      <c r="R63" s="2"/>
    </row>
    <row r="64" spans="1:18" s="1" customFormat="1" ht="15" customHeight="1">
      <c r="A64" s="3" t="s">
        <v>13</v>
      </c>
      <c r="B64" s="21" t="s">
        <v>21</v>
      </c>
      <c r="C64" s="72">
        <v>691</v>
      </c>
      <c r="D64" s="72">
        <v>22300</v>
      </c>
      <c r="E64" s="50">
        <v>1117</v>
      </c>
      <c r="F64" s="50">
        <v>9700</v>
      </c>
      <c r="O64" s="2"/>
      <c r="P64" s="2"/>
      <c r="Q64" s="2"/>
      <c r="R64" s="2"/>
    </row>
    <row r="65" spans="1:18" s="1" customFormat="1" ht="15" customHeight="1">
      <c r="A65" s="3">
        <v>7</v>
      </c>
      <c r="B65" s="21" t="s">
        <v>22</v>
      </c>
      <c r="C65" s="72">
        <v>194.5</v>
      </c>
      <c r="D65" s="72">
        <v>15150</v>
      </c>
      <c r="E65" s="50">
        <v>3543.5</v>
      </c>
      <c r="F65" s="50">
        <v>49400</v>
      </c>
      <c r="O65" s="2"/>
      <c r="P65" s="2"/>
      <c r="Q65" s="2"/>
      <c r="R65" s="2"/>
    </row>
    <row r="66" spans="1:18" s="1" customFormat="1" ht="15" customHeight="1">
      <c r="A66" s="3">
        <v>8</v>
      </c>
      <c r="B66" s="2" t="s">
        <v>23</v>
      </c>
      <c r="C66" s="226"/>
      <c r="D66" s="226"/>
      <c r="E66" s="227"/>
      <c r="F66" s="227"/>
      <c r="O66" s="2"/>
      <c r="P66" s="2"/>
      <c r="Q66" s="2"/>
      <c r="R66" s="2"/>
    </row>
    <row r="67" spans="1:18" s="1" customFormat="1" ht="15" customHeight="1">
      <c r="A67" s="3" t="s">
        <v>13</v>
      </c>
      <c r="B67" s="21" t="s">
        <v>24</v>
      </c>
      <c r="C67" s="72">
        <v>14842.5</v>
      </c>
      <c r="D67" s="72">
        <v>221600</v>
      </c>
      <c r="E67" s="50">
        <v>32203.5</v>
      </c>
      <c r="F67" s="50">
        <v>877492</v>
      </c>
      <c r="O67" s="2"/>
      <c r="P67" s="2"/>
      <c r="Q67" s="2"/>
      <c r="R67" s="2"/>
    </row>
    <row r="68" spans="1:18" s="1" customFormat="1" ht="15" customHeight="1">
      <c r="A68" s="3">
        <v>9</v>
      </c>
      <c r="B68" s="21" t="s">
        <v>25</v>
      </c>
      <c r="C68" s="226"/>
      <c r="D68" s="226"/>
      <c r="E68" s="227"/>
      <c r="F68" s="227"/>
      <c r="O68" s="2"/>
      <c r="P68" s="2"/>
      <c r="Q68" s="2"/>
      <c r="R68" s="2"/>
    </row>
    <row r="69" spans="1:18" s="1" customFormat="1" ht="15" customHeight="1">
      <c r="A69" s="3" t="s">
        <v>13</v>
      </c>
      <c r="B69" s="29" t="s">
        <v>26</v>
      </c>
      <c r="C69" s="72">
        <v>11766.5</v>
      </c>
      <c r="D69" s="72">
        <v>343650</v>
      </c>
      <c r="E69" s="50">
        <v>17591.5</v>
      </c>
      <c r="F69" s="50">
        <v>443550</v>
      </c>
      <c r="O69" s="2"/>
      <c r="P69" s="2"/>
      <c r="Q69" s="2"/>
      <c r="R69" s="2"/>
    </row>
    <row r="70" spans="1:18" s="1" customFormat="1" ht="6" customHeight="1">
      <c r="A70" s="30"/>
      <c r="B70" s="30"/>
      <c r="C70" s="31"/>
      <c r="D70" s="32"/>
      <c r="E70" s="33"/>
      <c r="F70" s="34"/>
      <c r="O70" s="2"/>
      <c r="P70" s="2"/>
      <c r="Q70" s="2"/>
      <c r="R70" s="2"/>
    </row>
    <row r="71" spans="1:18" s="1" customFormat="1" ht="3.95" customHeight="1">
      <c r="A71" s="35"/>
      <c r="C71" s="147"/>
      <c r="D71" s="4"/>
      <c r="O71" s="2"/>
      <c r="P71" s="2"/>
      <c r="Q71" s="2"/>
      <c r="R71" s="2"/>
    </row>
    <row r="72" spans="1:18" s="1" customFormat="1" ht="12.75">
      <c r="A72" s="29" t="s">
        <v>105</v>
      </c>
      <c r="C72" s="12"/>
      <c r="D72" s="12"/>
      <c r="O72" s="2"/>
      <c r="P72" s="2"/>
      <c r="Q72" s="2"/>
      <c r="R72" s="2"/>
    </row>
    <row r="73" spans="1:18" s="1" customFormat="1" ht="12.75">
      <c r="A73" s="29" t="s">
        <v>106</v>
      </c>
      <c r="C73" s="12"/>
      <c r="D73" s="12"/>
      <c r="O73" s="2"/>
      <c r="P73" s="2"/>
      <c r="Q73" s="2"/>
      <c r="R73" s="2"/>
    </row>
    <row r="74" spans="1:18" s="1" customFormat="1" ht="3.95" customHeight="1">
      <c r="A74" s="36"/>
      <c r="C74" s="12"/>
      <c r="D74" s="12"/>
      <c r="O74" s="2"/>
      <c r="P74" s="2"/>
      <c r="Q74" s="2"/>
      <c r="R74" s="2"/>
    </row>
    <row r="75" spans="1:18" s="1" customFormat="1" ht="14.1" customHeight="1">
      <c r="A75" s="37" t="s">
        <v>32</v>
      </c>
      <c r="B75" s="2"/>
      <c r="C75" s="3"/>
      <c r="D75" s="4"/>
      <c r="E75" s="2"/>
      <c r="F75" s="2"/>
      <c r="O75" s="2"/>
      <c r="P75" s="2"/>
      <c r="Q75" s="2"/>
      <c r="R75" s="2"/>
    </row>
  </sheetData>
  <sheetProtection selectLockedCells="1" selectUnlockedCells="1"/>
  <mergeCells count="13">
    <mergeCell ref="K11:L11"/>
    <mergeCell ref="A8:F8"/>
    <mergeCell ref="A10:A12"/>
    <mergeCell ref="B10:B12"/>
    <mergeCell ref="C10:D10"/>
    <mergeCell ref="E10:F10"/>
    <mergeCell ref="H11:I11"/>
    <mergeCell ref="A7:F7"/>
    <mergeCell ref="A1:F1"/>
    <mergeCell ref="A2:F2"/>
    <mergeCell ref="A3:F3"/>
    <mergeCell ref="A4:F4"/>
    <mergeCell ref="A6:F6"/>
  </mergeCells>
  <printOptions horizontalCentered="1"/>
  <pageMargins left="0.25" right="0.25" top="0.80972222222222201" bottom="0" header="0.51180555555555596" footer="0.5"/>
  <pageSetup paperSize="9" scale="68" firstPageNumber="0" orientation="portrait" r:id="rId1"/>
  <headerFooter alignWithMargins="0">
    <oddFooter>&amp;C&amp;"Arial,Bold"&amp;11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1:J65444"/>
  <sheetViews>
    <sheetView zoomScaleNormal="100" zoomScaleSheetLayoutView="90" workbookViewId="0">
      <selection activeCell="F25" sqref="F25"/>
    </sheetView>
  </sheetViews>
  <sheetFormatPr defaultRowHeight="12.75"/>
  <cols>
    <col min="1" max="1" width="3.42578125" style="109" customWidth="1"/>
    <col min="2" max="2" width="32.28515625" style="109" customWidth="1"/>
    <col min="3" max="4" width="17" style="109" bestFit="1" customWidth="1"/>
    <col min="5" max="5" width="3" style="109" customWidth="1"/>
    <col min="6" max="6" width="12.140625" style="109" bestFit="1" customWidth="1"/>
    <col min="7" max="7" width="14.42578125" style="109" bestFit="1" customWidth="1"/>
    <col min="8" max="8" width="2.7109375" style="109" customWidth="1"/>
    <col min="9" max="9" width="9.7109375" style="109" bestFit="1" customWidth="1"/>
    <col min="10" max="25" width="11.7109375" style="109" customWidth="1"/>
    <col min="26" max="16384" width="9.140625" style="109"/>
  </cols>
  <sheetData>
    <row r="1" spans="1:10" ht="29.25" customHeight="1">
      <c r="A1" s="252" t="s">
        <v>91</v>
      </c>
      <c r="B1" s="252"/>
      <c r="C1" s="252"/>
      <c r="D1" s="252"/>
    </row>
    <row r="2" spans="1:10">
      <c r="A2" s="114"/>
      <c r="B2" s="114"/>
      <c r="C2" s="148" t="s">
        <v>41</v>
      </c>
      <c r="D2" s="148" t="s">
        <v>37</v>
      </c>
    </row>
    <row r="3" spans="1:10">
      <c r="A3" s="114" t="s">
        <v>66</v>
      </c>
      <c r="B3" s="114" t="s">
        <v>88</v>
      </c>
      <c r="C3" s="190">
        <v>1591564</v>
      </c>
      <c r="D3" s="190">
        <v>792317</v>
      </c>
      <c r="F3" s="70"/>
      <c r="G3" s="68"/>
    </row>
    <row r="4" spans="1:10">
      <c r="A4" s="114" t="s">
        <v>66</v>
      </c>
      <c r="B4" s="114" t="s">
        <v>89</v>
      </c>
      <c r="C4" s="191">
        <v>1591144</v>
      </c>
      <c r="D4" s="192">
        <v>791953</v>
      </c>
      <c r="F4" s="73"/>
      <c r="G4" s="73"/>
      <c r="I4" s="243"/>
      <c r="J4" s="243"/>
    </row>
    <row r="5" spans="1:10" ht="15" customHeight="1">
      <c r="A5" s="114" t="s">
        <v>66</v>
      </c>
      <c r="B5" s="114" t="s">
        <v>90</v>
      </c>
      <c r="C5" s="193">
        <v>420</v>
      </c>
      <c r="D5" s="194">
        <v>364</v>
      </c>
    </row>
    <row r="6" spans="1:10" ht="14.1" customHeight="1"/>
    <row r="7" spans="1:10" ht="3.95" customHeight="1"/>
    <row r="8" spans="1:10" ht="32.25" customHeight="1">
      <c r="A8" s="253" t="s">
        <v>91</v>
      </c>
      <c r="B8" s="253"/>
      <c r="C8" s="253"/>
      <c r="D8" s="253"/>
    </row>
    <row r="9" spans="1:10" ht="15" customHeight="1">
      <c r="A9" s="186"/>
      <c r="B9" s="186"/>
      <c r="C9" s="187" t="s">
        <v>41</v>
      </c>
      <c r="D9" s="187" t="s">
        <v>37</v>
      </c>
    </row>
    <row r="10" spans="1:10" ht="15" customHeight="1">
      <c r="A10" s="186" t="s">
        <v>66</v>
      </c>
      <c r="B10" s="186" t="s">
        <v>88</v>
      </c>
      <c r="C10" s="188">
        <f>C3/1000000</f>
        <v>1.591564</v>
      </c>
      <c r="D10" s="188">
        <f>D3/1000000</f>
        <v>0.79231700000000005</v>
      </c>
    </row>
    <row r="11" spans="1:10" ht="15" customHeight="1">
      <c r="A11" s="186" t="s">
        <v>66</v>
      </c>
      <c r="B11" s="186" t="s">
        <v>89</v>
      </c>
      <c r="C11" s="188">
        <f t="shared" ref="C11:D11" si="0">C4/1000000</f>
        <v>1.5911439999999999</v>
      </c>
      <c r="D11" s="188">
        <f t="shared" si="0"/>
        <v>0.79195300000000002</v>
      </c>
    </row>
    <row r="12" spans="1:10" ht="15" customHeight="1">
      <c r="A12" s="186" t="s">
        <v>66</v>
      </c>
      <c r="B12" s="186" t="s">
        <v>90</v>
      </c>
      <c r="C12" s="189">
        <f t="shared" ref="C12:D12" si="1">C5/1000000</f>
        <v>4.2000000000000002E-4</v>
      </c>
      <c r="D12" s="189">
        <f t="shared" si="1"/>
        <v>3.6400000000000001E-4</v>
      </c>
    </row>
    <row r="13" spans="1:10" ht="15" customHeight="1"/>
    <row r="14" spans="1:10" ht="15" customHeight="1"/>
    <row r="15" spans="1:10" ht="15" customHeight="1"/>
    <row r="16" spans="1:10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spans="2:2" ht="15" customHeight="1"/>
    <row r="258" spans="2:2" ht="15" customHeight="1"/>
    <row r="259" spans="2:2" ht="15" customHeight="1"/>
    <row r="260" spans="2:2" ht="15" customHeight="1"/>
    <row r="261" spans="2:2" ht="15" customHeight="1"/>
    <row r="262" spans="2:2" ht="15" customHeight="1"/>
    <row r="263" spans="2:2" ht="15" customHeight="1"/>
    <row r="264" spans="2:2" ht="15" customHeight="1"/>
    <row r="265" spans="2:2" ht="15" customHeight="1"/>
    <row r="266" spans="2:2" ht="15" customHeight="1"/>
    <row r="267" spans="2:2" ht="15" customHeight="1"/>
    <row r="268" spans="2:2" ht="15" customHeight="1"/>
    <row r="269" spans="2:2" ht="15" customHeight="1"/>
    <row r="270" spans="2:2" ht="15" customHeight="1"/>
    <row r="271" spans="2:2" ht="15" customHeight="1">
      <c r="B271" s="109" t="s">
        <v>4</v>
      </c>
    </row>
    <row r="272" spans="2: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</sheetData>
  <sheetProtection selectLockedCells="1" selectUnlockedCells="1"/>
  <mergeCells count="3">
    <mergeCell ref="I4:J4"/>
    <mergeCell ref="A1:D1"/>
    <mergeCell ref="A8:D8"/>
  </mergeCells>
  <printOptions horizontalCentered="1"/>
  <pageMargins left="0.25" right="0.25" top="0.80972222222222201" bottom="0" header="0.51180555555555596" footer="0.51180555555555596"/>
  <pageSetup scale="68" firstPageNumber="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00000"/>
  </sheetPr>
  <dimension ref="A1:H28"/>
  <sheetViews>
    <sheetView zoomScaleNormal="100" zoomScaleSheetLayoutView="100" workbookViewId="0">
      <pane xSplit="1" ySplit="1" topLeftCell="B2" activePane="bottomRight" state="frozen"/>
      <selection pane="topRight" activeCell="C1" sqref="C1"/>
      <selection pane="bottomLeft" activeCell="A14" sqref="A14"/>
      <selection pane="bottomRight" sqref="A1:XFD1"/>
    </sheetView>
  </sheetViews>
  <sheetFormatPr defaultRowHeight="15" customHeight="1"/>
  <cols>
    <col min="1" max="1" width="41.28515625" style="2" customWidth="1"/>
    <col min="2" max="2" width="15.7109375" style="3" customWidth="1"/>
    <col min="3" max="5" width="15.7109375" style="2" customWidth="1"/>
    <col min="6" max="6" width="9.140625" style="2" customWidth="1"/>
    <col min="7" max="16384" width="9.140625" style="2"/>
  </cols>
  <sheetData>
    <row r="1" spans="1:8" s="1" customFormat="1" ht="3.95" customHeight="1">
      <c r="A1" s="35"/>
      <c r="B1" s="144"/>
      <c r="F1" s="2"/>
      <c r="G1" s="2"/>
      <c r="H1" s="2"/>
    </row>
    <row r="2" spans="1:8" ht="15" customHeight="1">
      <c r="E2" s="145"/>
    </row>
    <row r="3" spans="1:8" ht="15" customHeight="1">
      <c r="A3" s="155"/>
      <c r="B3" s="156" t="s">
        <v>101</v>
      </c>
      <c r="C3" s="156" t="s">
        <v>100</v>
      </c>
      <c r="E3" s="211"/>
    </row>
    <row r="4" spans="1:8" ht="12.75">
      <c r="A4" s="159" t="s">
        <v>112</v>
      </c>
      <c r="B4" s="151">
        <v>1002402.5</v>
      </c>
      <c r="C4" s="151">
        <v>2403995.5</v>
      </c>
      <c r="E4" s="212"/>
    </row>
    <row r="5" spans="1:8" ht="12.75">
      <c r="A5" s="159" t="s">
        <v>107</v>
      </c>
      <c r="B5" s="151">
        <v>10795809</v>
      </c>
      <c r="C5" s="151">
        <v>19745036</v>
      </c>
      <c r="E5" s="6"/>
    </row>
    <row r="6" spans="1:8" ht="15" customHeight="1">
      <c r="A6" s="159" t="s">
        <v>108</v>
      </c>
      <c r="B6" s="151">
        <v>6741259.5</v>
      </c>
      <c r="C6" s="151">
        <v>19864457.5</v>
      </c>
      <c r="E6" s="43"/>
    </row>
    <row r="7" spans="1:8" ht="12.75">
      <c r="A7" s="160" t="s">
        <v>11</v>
      </c>
      <c r="B7" s="151">
        <v>134148357</v>
      </c>
      <c r="C7" s="151">
        <v>22171902</v>
      </c>
      <c r="E7" s="16"/>
    </row>
    <row r="8" spans="1:8" ht="15" customHeight="1">
      <c r="A8" s="161" t="s">
        <v>22</v>
      </c>
      <c r="B8" s="151">
        <v>36096152.5</v>
      </c>
      <c r="C8" s="151">
        <v>33848301.5</v>
      </c>
      <c r="E8" s="45"/>
    </row>
    <row r="9" spans="1:8" ht="15" customHeight="1">
      <c r="A9" s="159" t="s">
        <v>109</v>
      </c>
      <c r="B9" s="151">
        <v>32285876</v>
      </c>
      <c r="C9" s="151">
        <v>37920688</v>
      </c>
      <c r="E9" s="45"/>
    </row>
    <row r="10" spans="1:8" ht="15" customHeight="1">
      <c r="A10" s="159" t="s">
        <v>110</v>
      </c>
      <c r="B10" s="151">
        <v>273558358</v>
      </c>
      <c r="C10" s="151">
        <v>187210874.5</v>
      </c>
      <c r="E10" s="46"/>
    </row>
    <row r="11" spans="1:8" ht="25.5">
      <c r="A11" s="159" t="s">
        <v>111</v>
      </c>
      <c r="B11" s="151">
        <v>136619523</v>
      </c>
      <c r="C11" s="151">
        <v>202106485</v>
      </c>
      <c r="E11" s="45"/>
    </row>
    <row r="12" spans="1:8" ht="12.75">
      <c r="A12" s="160" t="s">
        <v>10</v>
      </c>
      <c r="B12" s="151">
        <v>137502345.5</v>
      </c>
      <c r="C12" s="151">
        <v>428731609</v>
      </c>
      <c r="E12" s="47"/>
    </row>
    <row r="13" spans="1:8" ht="12.75">
      <c r="A13" s="161" t="s">
        <v>19</v>
      </c>
      <c r="B13" s="151">
        <v>23566980.5</v>
      </c>
      <c r="C13" s="151">
        <v>637560557</v>
      </c>
      <c r="E13" s="45"/>
    </row>
    <row r="14" spans="1:8" ht="15" customHeight="1">
      <c r="B14" s="213">
        <f>SUM(B4:B13)</f>
        <v>792317063.5</v>
      </c>
      <c r="C14" s="213">
        <f>SUM(C4:C13)</f>
        <v>1591563906</v>
      </c>
      <c r="E14" s="47"/>
    </row>
    <row r="15" spans="1:8" ht="15" customHeight="1">
      <c r="B15" s="153"/>
      <c r="C15" s="153"/>
      <c r="E15" s="45"/>
    </row>
    <row r="16" spans="1:8" ht="15" customHeight="1">
      <c r="A16" s="215"/>
      <c r="B16" s="178" t="s">
        <v>101</v>
      </c>
      <c r="C16" s="178" t="s">
        <v>100</v>
      </c>
      <c r="E16" s="45"/>
    </row>
    <row r="17" spans="1:5" ht="15" customHeight="1">
      <c r="A17" s="216" t="s">
        <v>112</v>
      </c>
      <c r="B17" s="217">
        <f>B4/1000000000</f>
        <v>1.0024025000000001E-3</v>
      </c>
      <c r="C17" s="217">
        <f>C4/1000000000</f>
        <v>2.4039955000000001E-3</v>
      </c>
      <c r="E17" s="47"/>
    </row>
    <row r="18" spans="1:5" ht="15" customHeight="1">
      <c r="A18" s="216" t="s">
        <v>107</v>
      </c>
      <c r="B18" s="218">
        <f t="shared" ref="B18:C18" si="0">B5/1000000000</f>
        <v>1.0795809E-2</v>
      </c>
      <c r="C18" s="218">
        <f t="shared" si="0"/>
        <v>1.9745036000000001E-2</v>
      </c>
      <c r="E18" s="45"/>
    </row>
    <row r="19" spans="1:5" ht="15" customHeight="1">
      <c r="A19" s="216" t="s">
        <v>108</v>
      </c>
      <c r="B19" s="218">
        <f t="shared" ref="B19:C19" si="1">B6/1000000000</f>
        <v>6.7412595000000001E-3</v>
      </c>
      <c r="C19" s="218">
        <f t="shared" si="1"/>
        <v>1.9864457499999998E-2</v>
      </c>
      <c r="E19" s="45"/>
    </row>
    <row r="20" spans="1:5" ht="15" customHeight="1">
      <c r="A20" s="219" t="s">
        <v>11</v>
      </c>
      <c r="B20" s="218">
        <f t="shared" ref="B20:C20" si="2">B7/1000000000</f>
        <v>0.134148357</v>
      </c>
      <c r="C20" s="218">
        <f t="shared" si="2"/>
        <v>2.2171902E-2</v>
      </c>
      <c r="E20" s="47"/>
    </row>
    <row r="21" spans="1:5" ht="15" customHeight="1">
      <c r="A21" s="220" t="s">
        <v>22</v>
      </c>
      <c r="B21" s="218">
        <f t="shared" ref="B21:C21" si="3">B8/1000000000</f>
        <v>3.6096152499999999E-2</v>
      </c>
      <c r="C21" s="218">
        <f t="shared" si="3"/>
        <v>3.3848301499999997E-2</v>
      </c>
      <c r="E21" s="45"/>
    </row>
    <row r="22" spans="1:5" ht="15" customHeight="1">
      <c r="A22" s="216" t="s">
        <v>109</v>
      </c>
      <c r="B22" s="218">
        <f t="shared" ref="B22:C22" si="4">B9/1000000000</f>
        <v>3.2285875999999998E-2</v>
      </c>
      <c r="C22" s="218">
        <f t="shared" si="4"/>
        <v>3.7920688000000001E-2</v>
      </c>
      <c r="E22" s="47"/>
    </row>
    <row r="23" spans="1:5" ht="15" customHeight="1">
      <c r="A23" s="216" t="s">
        <v>110</v>
      </c>
      <c r="B23" s="218">
        <f t="shared" ref="B23:C23" si="5">B10/1000000000</f>
        <v>0.273558358</v>
      </c>
      <c r="C23" s="218">
        <f t="shared" si="5"/>
        <v>0.18721087450000001</v>
      </c>
      <c r="E23" s="45"/>
    </row>
    <row r="24" spans="1:5" ht="15" customHeight="1">
      <c r="A24" s="216" t="s">
        <v>111</v>
      </c>
      <c r="B24" s="218">
        <f t="shared" ref="B24:C24" si="6">B11/1000000000</f>
        <v>0.13661952299999999</v>
      </c>
      <c r="C24" s="218">
        <f t="shared" si="6"/>
        <v>0.202106485</v>
      </c>
    </row>
    <row r="25" spans="1:5" ht="15" customHeight="1">
      <c r="A25" s="219" t="s">
        <v>10</v>
      </c>
      <c r="B25" s="218">
        <f t="shared" ref="B25:C25" si="7">B12/1000000000</f>
        <v>0.13750234550000001</v>
      </c>
      <c r="C25" s="218">
        <f t="shared" si="7"/>
        <v>0.42873160900000001</v>
      </c>
    </row>
    <row r="26" spans="1:5" ht="15" customHeight="1">
      <c r="A26" s="220" t="s">
        <v>19</v>
      </c>
      <c r="B26" s="218">
        <f t="shared" ref="B26:C26" si="8">B13/1000000000</f>
        <v>2.3566980500000001E-2</v>
      </c>
      <c r="C26" s="218">
        <f t="shared" si="8"/>
        <v>0.63756055700000003</v>
      </c>
    </row>
    <row r="27" spans="1:5" ht="15" customHeight="1">
      <c r="A27" s="221"/>
      <c r="B27" s="222">
        <f>SUM(B17:B26)</f>
        <v>0.79231706350000008</v>
      </c>
      <c r="C27" s="222">
        <f>SUM(C17:C26)</f>
        <v>1.591563906</v>
      </c>
    </row>
    <row r="28" spans="1:5" ht="15" customHeight="1">
      <c r="B28" s="214"/>
      <c r="C28" s="214"/>
    </row>
  </sheetData>
  <sheetProtection selectLockedCells="1" selectUnlockedCells="1"/>
  <sortState ref="B31:D46">
    <sortCondition ref="B31:B46"/>
  </sortState>
  <printOptions horizontalCentered="1"/>
  <pageMargins left="0.25" right="0.25" top="0.80972222222222201" bottom="0" header="0.51180555555555596" footer="0.5"/>
  <pageSetup scale="69" firstPageNumber="0" orientation="portrait" r:id="rId1"/>
  <headerFooter alignWithMargins="0">
    <oddFooter>&amp;C&amp;"Arial,Bold"&amp;11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C00000"/>
  </sheetPr>
  <dimension ref="A1:I65332"/>
  <sheetViews>
    <sheetView zoomScaleNormal="100" zoomScaleSheetLayoutView="90" workbookViewId="0">
      <selection activeCell="F26" sqref="F26"/>
    </sheetView>
  </sheetViews>
  <sheetFormatPr defaultRowHeight="12.75"/>
  <cols>
    <col min="1" max="1" width="3.42578125" style="131" customWidth="1"/>
    <col min="2" max="2" width="32.28515625" style="131" customWidth="1"/>
    <col min="3" max="4" width="17.5703125" style="131" bestFit="1" customWidth="1"/>
    <col min="5" max="5" width="3" style="131" customWidth="1"/>
    <col min="6" max="6" width="12.140625" style="131" bestFit="1" customWidth="1"/>
    <col min="7" max="7" width="14.42578125" style="131" bestFit="1" customWidth="1"/>
    <col min="8" max="8" width="2.7109375" style="131" customWidth="1"/>
    <col min="9" max="9" width="9.7109375" style="131" bestFit="1" customWidth="1"/>
    <col min="10" max="25" width="11.7109375" style="131" customWidth="1"/>
    <col min="26" max="16384" width="9.140625" style="131"/>
  </cols>
  <sheetData>
    <row r="1" spans="1:9" ht="15" customHeight="1">
      <c r="A1" s="254" t="s">
        <v>121</v>
      </c>
      <c r="B1" s="254"/>
      <c r="C1" s="254"/>
      <c r="D1" s="254"/>
    </row>
    <row r="2" spans="1:9" ht="14.1" customHeight="1">
      <c r="A2" s="254"/>
      <c r="B2" s="254"/>
      <c r="C2" s="254"/>
      <c r="D2" s="254"/>
    </row>
    <row r="3" spans="1:9" ht="8.1" customHeight="1">
      <c r="A3" s="195"/>
      <c r="B3" s="195"/>
      <c r="C3" s="195"/>
      <c r="D3" s="195"/>
    </row>
    <row r="4" spans="1:9" ht="15" customHeight="1">
      <c r="A4" s="196"/>
      <c r="B4" s="197"/>
      <c r="C4" s="198" t="s">
        <v>41</v>
      </c>
      <c r="D4" s="198" t="s">
        <v>37</v>
      </c>
    </row>
    <row r="5" spans="1:9" ht="15" customHeight="1">
      <c r="A5" s="199"/>
      <c r="B5" s="199" t="s">
        <v>45</v>
      </c>
      <c r="C5" s="200">
        <v>0.72</v>
      </c>
      <c r="D5" s="200">
        <v>0.54</v>
      </c>
      <c r="E5" s="67"/>
      <c r="F5" s="68"/>
      <c r="G5" s="68"/>
      <c r="I5" s="243"/>
    </row>
    <row r="6" spans="1:9" ht="15" customHeight="1">
      <c r="A6" s="199"/>
      <c r="B6" s="199" t="s">
        <v>51</v>
      </c>
      <c r="C6" s="200">
        <v>1.1299999999999999</v>
      </c>
      <c r="D6" s="200">
        <v>1.01</v>
      </c>
      <c r="F6" s="70"/>
      <c r="G6" s="68"/>
      <c r="I6" s="243"/>
    </row>
    <row r="7" spans="1:9" ht="15" customHeight="1">
      <c r="A7" s="199"/>
      <c r="B7" s="199" t="s">
        <v>53</v>
      </c>
      <c r="C7" s="200">
        <v>0</v>
      </c>
      <c r="D7" s="200">
        <v>0.08</v>
      </c>
      <c r="F7" s="68"/>
      <c r="G7" s="68"/>
      <c r="I7" s="243"/>
    </row>
    <row r="8" spans="1:9" ht="15" customHeight="1">
      <c r="A8" s="199"/>
      <c r="B8" s="199" t="s">
        <v>92</v>
      </c>
      <c r="C8" s="200">
        <v>0.04</v>
      </c>
      <c r="D8" s="200">
        <v>0.02</v>
      </c>
      <c r="F8" s="68"/>
      <c r="G8" s="68"/>
      <c r="I8" s="243"/>
    </row>
    <row r="9" spans="1:9" ht="15" customHeight="1">
      <c r="A9" s="199"/>
      <c r="B9" s="199" t="s">
        <v>56</v>
      </c>
      <c r="C9" s="200">
        <v>0.24</v>
      </c>
      <c r="D9" s="200">
        <v>0.12</v>
      </c>
      <c r="E9" s="71"/>
      <c r="F9" s="68"/>
      <c r="G9" s="68"/>
    </row>
    <row r="10" spans="1:9" ht="15" customHeight="1">
      <c r="A10" s="199"/>
      <c r="B10" s="199" t="s">
        <v>58</v>
      </c>
      <c r="C10" s="200">
        <v>0.4</v>
      </c>
      <c r="D10" s="200">
        <v>0.57999999999999996</v>
      </c>
      <c r="F10" s="68"/>
      <c r="G10" s="68"/>
      <c r="I10" s="243"/>
    </row>
    <row r="11" spans="1:9" ht="15" customHeight="1">
      <c r="A11" s="199"/>
      <c r="B11" s="199" t="s">
        <v>60</v>
      </c>
      <c r="C11" s="200">
        <v>0.71</v>
      </c>
      <c r="D11" s="200">
        <v>1.2</v>
      </c>
      <c r="F11" s="70"/>
      <c r="G11" s="68"/>
      <c r="I11" s="243"/>
    </row>
    <row r="12" spans="1:9" ht="15" customHeight="1">
      <c r="A12" s="199"/>
      <c r="B12" s="199" t="s">
        <v>62</v>
      </c>
      <c r="C12" s="200">
        <v>0.28999999999999998</v>
      </c>
      <c r="D12" s="200">
        <v>0.27</v>
      </c>
      <c r="F12" s="68"/>
      <c r="G12" s="68"/>
      <c r="I12" s="243"/>
    </row>
    <row r="13" spans="1:9" ht="15" customHeight="1">
      <c r="A13" s="199"/>
      <c r="B13" s="199" t="s">
        <v>64</v>
      </c>
      <c r="C13" s="200">
        <v>0.05</v>
      </c>
      <c r="D13" s="200">
        <v>0.08</v>
      </c>
      <c r="F13" s="68"/>
      <c r="G13" s="68"/>
      <c r="I13" s="243"/>
    </row>
    <row r="14" spans="1:9" ht="15" customHeight="1">
      <c r="A14" s="199"/>
      <c r="B14" s="199" t="s">
        <v>66</v>
      </c>
      <c r="C14" s="200">
        <v>1.59</v>
      </c>
      <c r="D14" s="200">
        <v>0.79</v>
      </c>
      <c r="F14" s="70"/>
      <c r="G14" s="68"/>
      <c r="I14" s="243"/>
    </row>
    <row r="15" spans="1:9" ht="15" customHeight="1">
      <c r="A15" s="199"/>
      <c r="B15" s="199" t="s">
        <v>68</v>
      </c>
      <c r="C15" s="200">
        <v>0.09</v>
      </c>
      <c r="D15" s="200">
        <v>0.17</v>
      </c>
      <c r="F15" s="68"/>
      <c r="G15" s="68"/>
      <c r="I15" s="243"/>
    </row>
    <row r="16" spans="1:9" ht="15" customHeight="1">
      <c r="A16" s="199"/>
      <c r="B16" s="199" t="s">
        <v>70</v>
      </c>
      <c r="C16" s="200">
        <v>0.06</v>
      </c>
      <c r="D16" s="200">
        <v>0.11</v>
      </c>
      <c r="F16" s="68"/>
      <c r="G16" s="68"/>
      <c r="I16" s="243"/>
    </row>
    <row r="17" spans="1:7" ht="15" customHeight="1">
      <c r="A17" s="199"/>
      <c r="B17" s="201" t="s">
        <v>84</v>
      </c>
      <c r="C17" s="200">
        <v>0.16</v>
      </c>
      <c r="D17" s="200">
        <v>7.0000000000000007E-2</v>
      </c>
      <c r="F17" s="68"/>
      <c r="G17" s="68"/>
    </row>
    <row r="18" spans="1:7" ht="15" customHeight="1">
      <c r="A18" s="199"/>
      <c r="B18" s="201" t="s">
        <v>73</v>
      </c>
      <c r="C18" s="200">
        <v>0.05</v>
      </c>
      <c r="D18" s="200">
        <v>0.05</v>
      </c>
      <c r="F18" s="68"/>
      <c r="G18" s="68"/>
    </row>
    <row r="19" spans="1:7" ht="15" customHeight="1"/>
    <row r="20" spans="1:7" ht="15" customHeight="1"/>
    <row r="21" spans="1:7" ht="15" customHeight="1"/>
    <row r="22" spans="1:7" ht="15" customHeight="1"/>
    <row r="23" spans="1:7" ht="15" customHeight="1"/>
    <row r="24" spans="1:7" ht="15" customHeight="1"/>
    <row r="25" spans="1:7" ht="15" customHeight="1"/>
    <row r="26" spans="1:7" ht="15" customHeight="1">
      <c r="A26" s="111"/>
      <c r="B26" s="112"/>
      <c r="C26" s="130" t="s">
        <v>41</v>
      </c>
      <c r="D26" s="130" t="s">
        <v>37</v>
      </c>
    </row>
    <row r="27" spans="1:7" ht="15" customHeight="1">
      <c r="B27" s="131" t="s">
        <v>45</v>
      </c>
      <c r="C27" s="134">
        <f>C45/1000000</f>
        <v>0.71684300000000001</v>
      </c>
      <c r="D27" s="134">
        <f>D45/1000000</f>
        <v>0.53673099999999996</v>
      </c>
    </row>
    <row r="28" spans="1:7" ht="15" customHeight="1">
      <c r="B28" s="131" t="s">
        <v>51</v>
      </c>
      <c r="C28" s="134">
        <f t="shared" ref="C28:D28" si="0">C46/1000000</f>
        <v>1.1334409999999999</v>
      </c>
      <c r="D28" s="134">
        <f t="shared" si="0"/>
        <v>1.010087</v>
      </c>
    </row>
    <row r="29" spans="1:7" ht="15" customHeight="1">
      <c r="B29" s="131" t="s">
        <v>53</v>
      </c>
      <c r="C29" s="134">
        <f t="shared" ref="C29:D29" si="1">C47/1000000</f>
        <v>8.8000000000000003E-4</v>
      </c>
      <c r="D29" s="134">
        <f t="shared" si="1"/>
        <v>8.3999000000000004E-2</v>
      </c>
    </row>
    <row r="30" spans="1:7" ht="15" customHeight="1">
      <c r="B30" s="131" t="s">
        <v>55</v>
      </c>
      <c r="C30" s="134">
        <f t="shared" ref="C30:D30" si="2">C48/1000000</f>
        <v>3.5463000000000001E-2</v>
      </c>
      <c r="D30" s="134">
        <f t="shared" si="2"/>
        <v>2.3706999999999999E-2</v>
      </c>
    </row>
    <row r="31" spans="1:7" ht="15" customHeight="1">
      <c r="B31" s="131" t="s">
        <v>56</v>
      </c>
      <c r="C31" s="134">
        <f t="shared" ref="C31:D31" si="3">C49/1000000</f>
        <v>0.242558</v>
      </c>
      <c r="D31" s="134">
        <f t="shared" si="3"/>
        <v>0.121721</v>
      </c>
    </row>
    <row r="32" spans="1:7" ht="15" customHeight="1">
      <c r="B32" s="131" t="s">
        <v>58</v>
      </c>
      <c r="C32" s="134">
        <f t="shared" ref="C32:D32" si="4">C50/1000000</f>
        <v>0.40242499999999998</v>
      </c>
      <c r="D32" s="134">
        <f t="shared" si="4"/>
        <v>0.58404800000000001</v>
      </c>
    </row>
    <row r="33" spans="1:4" ht="15" customHeight="1">
      <c r="B33" s="131" t="s">
        <v>60</v>
      </c>
      <c r="C33" s="134">
        <f t="shared" ref="C33:D33" si="5">C51/1000000</f>
        <v>0.70599599999999996</v>
      </c>
      <c r="D33" s="134">
        <f t="shared" si="5"/>
        <v>1.2014210000000001</v>
      </c>
    </row>
    <row r="34" spans="1:4" ht="15" customHeight="1">
      <c r="B34" s="131" t="s">
        <v>62</v>
      </c>
      <c r="C34" s="134">
        <f t="shared" ref="C34:D34" si="6">C52/1000000</f>
        <v>0.28972599999999998</v>
      </c>
      <c r="D34" s="134">
        <f t="shared" si="6"/>
        <v>0.27151399999999998</v>
      </c>
    </row>
    <row r="35" spans="1:4" ht="15" customHeight="1">
      <c r="B35" s="131" t="s">
        <v>64</v>
      </c>
      <c r="C35" s="134">
        <f t="shared" ref="C35:D35" si="7">C53/1000000</f>
        <v>5.3690000000000002E-2</v>
      </c>
      <c r="D35" s="134">
        <f t="shared" si="7"/>
        <v>7.8337000000000004E-2</v>
      </c>
    </row>
    <row r="36" spans="1:4" ht="15" customHeight="1">
      <c r="B36" s="131" t="s">
        <v>66</v>
      </c>
      <c r="C36" s="134">
        <f t="shared" ref="C36:D36" si="8">C54/1000000</f>
        <v>1.591564</v>
      </c>
      <c r="D36" s="134">
        <f t="shared" si="8"/>
        <v>0.79231700000000005</v>
      </c>
    </row>
    <row r="37" spans="1:4" ht="15" customHeight="1">
      <c r="B37" s="131" t="s">
        <v>68</v>
      </c>
      <c r="C37" s="134">
        <f t="shared" ref="C37:D37" si="9">C55/1000000</f>
        <v>9.4015000000000001E-2</v>
      </c>
      <c r="D37" s="134">
        <f t="shared" si="9"/>
        <v>0.174512</v>
      </c>
    </row>
    <row r="38" spans="1:4" ht="15" customHeight="1">
      <c r="B38" s="131" t="s">
        <v>70</v>
      </c>
      <c r="C38" s="134">
        <f t="shared" ref="C38:D38" si="10">C56/1000000</f>
        <v>6.4891000000000004E-2</v>
      </c>
      <c r="D38" s="134">
        <f t="shared" si="10"/>
        <v>0.112703</v>
      </c>
    </row>
    <row r="39" spans="1:4" ht="15" customHeight="1">
      <c r="B39" s="113" t="s">
        <v>72</v>
      </c>
      <c r="C39" s="134">
        <f t="shared" ref="C39:D39" si="11">C57/1000000</f>
        <v>0.15507599999999999</v>
      </c>
      <c r="D39" s="134">
        <f t="shared" si="11"/>
        <v>7.3451000000000002E-2</v>
      </c>
    </row>
    <row r="40" spans="1:4" ht="15" customHeight="1">
      <c r="B40" s="113" t="s">
        <v>73</v>
      </c>
      <c r="C40" s="134">
        <f t="shared" ref="C40:D40" si="12">C58/1000000</f>
        <v>5.3626E-2</v>
      </c>
      <c r="D40" s="134">
        <f t="shared" si="12"/>
        <v>4.7102999999999999E-2</v>
      </c>
    </row>
    <row r="41" spans="1:4" ht="15" customHeight="1">
      <c r="C41" s="134"/>
      <c r="D41" s="134"/>
    </row>
    <row r="42" spans="1:4" ht="15" customHeight="1"/>
    <row r="43" spans="1:4" ht="15" customHeight="1"/>
    <row r="44" spans="1:4" ht="15" customHeight="1">
      <c r="A44" s="111"/>
      <c r="B44" s="112"/>
      <c r="C44" s="130" t="s">
        <v>41</v>
      </c>
      <c r="D44" s="130" t="s">
        <v>37</v>
      </c>
    </row>
    <row r="45" spans="1:4" ht="15" customHeight="1">
      <c r="B45" s="131" t="s">
        <v>45</v>
      </c>
      <c r="C45" s="61">
        <v>716843</v>
      </c>
      <c r="D45" s="61">
        <v>536731</v>
      </c>
    </row>
    <row r="46" spans="1:4" ht="15" customHeight="1">
      <c r="B46" s="131" t="s">
        <v>51</v>
      </c>
      <c r="C46" s="61">
        <v>1133441</v>
      </c>
      <c r="D46" s="61">
        <v>1010087</v>
      </c>
    </row>
    <row r="47" spans="1:4" ht="15" customHeight="1">
      <c r="B47" s="131" t="s">
        <v>53</v>
      </c>
      <c r="C47" s="61">
        <v>880</v>
      </c>
      <c r="D47" s="61">
        <v>83999</v>
      </c>
    </row>
    <row r="48" spans="1:4" ht="15" customHeight="1">
      <c r="B48" s="131" t="s">
        <v>55</v>
      </c>
      <c r="C48" s="61">
        <v>35463</v>
      </c>
      <c r="D48" s="61">
        <v>23707</v>
      </c>
    </row>
    <row r="49" spans="2:4" ht="15" customHeight="1">
      <c r="B49" s="131" t="s">
        <v>56</v>
      </c>
      <c r="C49" s="61">
        <v>242558</v>
      </c>
      <c r="D49" s="61">
        <v>121721</v>
      </c>
    </row>
    <row r="50" spans="2:4" ht="15" customHeight="1">
      <c r="B50" s="131" t="s">
        <v>58</v>
      </c>
      <c r="C50" s="61">
        <v>402425</v>
      </c>
      <c r="D50" s="61">
        <v>584048</v>
      </c>
    </row>
    <row r="51" spans="2:4" ht="15" customHeight="1">
      <c r="B51" s="131" t="s">
        <v>60</v>
      </c>
      <c r="C51" s="61">
        <v>705996</v>
      </c>
      <c r="D51" s="61">
        <v>1201421</v>
      </c>
    </row>
    <row r="52" spans="2:4" ht="15" customHeight="1">
      <c r="B52" s="131" t="s">
        <v>62</v>
      </c>
      <c r="C52" s="61">
        <v>289726</v>
      </c>
      <c r="D52" s="61">
        <v>271514</v>
      </c>
    </row>
    <row r="53" spans="2:4" ht="15" customHeight="1">
      <c r="B53" s="131" t="s">
        <v>64</v>
      </c>
      <c r="C53" s="61">
        <v>53690</v>
      </c>
      <c r="D53" s="61">
        <v>78337</v>
      </c>
    </row>
    <row r="54" spans="2:4" ht="15" customHeight="1">
      <c r="B54" s="131" t="s">
        <v>66</v>
      </c>
      <c r="C54" s="61">
        <v>1591564</v>
      </c>
      <c r="D54" s="61">
        <v>792317</v>
      </c>
    </row>
    <row r="55" spans="2:4" ht="15" customHeight="1">
      <c r="B55" s="131" t="s">
        <v>68</v>
      </c>
      <c r="C55" s="61">
        <v>94015</v>
      </c>
      <c r="D55" s="61">
        <v>174512</v>
      </c>
    </row>
    <row r="56" spans="2:4" ht="15" customHeight="1">
      <c r="B56" s="131" t="s">
        <v>70</v>
      </c>
      <c r="C56" s="61">
        <v>64891</v>
      </c>
      <c r="D56" s="61">
        <v>112703</v>
      </c>
    </row>
    <row r="57" spans="2:4" ht="15" customHeight="1">
      <c r="B57" s="113" t="s">
        <v>72</v>
      </c>
      <c r="C57" s="61">
        <v>155076</v>
      </c>
      <c r="D57" s="61">
        <v>73451</v>
      </c>
    </row>
    <row r="58" spans="2:4" ht="15" customHeight="1">
      <c r="B58" s="113" t="s">
        <v>73</v>
      </c>
      <c r="C58" s="61">
        <v>53626</v>
      </c>
      <c r="D58" s="61">
        <v>47103</v>
      </c>
    </row>
    <row r="59" spans="2:4" ht="15" customHeight="1"/>
    <row r="60" spans="2:4" ht="15" customHeight="1"/>
    <row r="61" spans="2:4" ht="15" customHeight="1"/>
    <row r="62" spans="2:4" ht="15" customHeight="1"/>
    <row r="63" spans="2:4" ht="15" customHeight="1"/>
    <row r="64" spans="2: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spans="2:2" ht="15" customHeight="1"/>
    <row r="146" spans="2:2" ht="15" customHeight="1"/>
    <row r="147" spans="2:2" ht="15" customHeight="1"/>
    <row r="148" spans="2:2" ht="15" customHeight="1"/>
    <row r="149" spans="2:2" ht="15" customHeight="1"/>
    <row r="150" spans="2:2" ht="15" customHeight="1"/>
    <row r="151" spans="2:2" ht="15" customHeight="1"/>
    <row r="152" spans="2:2" ht="15" customHeight="1"/>
    <row r="153" spans="2:2" ht="15" customHeight="1"/>
    <row r="154" spans="2:2" ht="15" customHeight="1"/>
    <row r="155" spans="2:2" ht="15" customHeight="1"/>
    <row r="156" spans="2:2" ht="15" customHeight="1"/>
    <row r="157" spans="2:2" ht="15" customHeight="1"/>
    <row r="158" spans="2:2" ht="15" customHeight="1"/>
    <row r="159" spans="2:2" ht="15" customHeight="1">
      <c r="B159" s="131" t="s">
        <v>4</v>
      </c>
    </row>
    <row r="160" spans="2:2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</sheetData>
  <sheetProtection selectLockedCells="1" selectUnlockedCells="1"/>
  <mergeCells count="3">
    <mergeCell ref="A1:D2"/>
    <mergeCell ref="I5:I8"/>
    <mergeCell ref="I10:I16"/>
  </mergeCells>
  <printOptions horizontalCentered="1"/>
  <pageMargins left="0.25" right="0.25" top="0.80972222222222201" bottom="0" header="0.51180555555555596" footer="0.51180555555555596"/>
  <pageSetup scale="68" firstPageNumber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C00000"/>
  </sheetPr>
  <dimension ref="A2:J65444"/>
  <sheetViews>
    <sheetView zoomScaleNormal="100" zoomScaleSheetLayoutView="90" workbookViewId="0">
      <selection activeCell="D27" sqref="D27"/>
    </sheetView>
  </sheetViews>
  <sheetFormatPr defaultRowHeight="12.75"/>
  <cols>
    <col min="1" max="1" width="3.42578125" style="110" customWidth="1"/>
    <col min="2" max="2" width="32.28515625" style="110" customWidth="1"/>
    <col min="3" max="4" width="17" style="110" bestFit="1" customWidth="1"/>
    <col min="5" max="5" width="3" style="110" customWidth="1"/>
    <col min="6" max="6" width="12.140625" style="110" bestFit="1" customWidth="1"/>
    <col min="7" max="7" width="14.42578125" style="110" bestFit="1" customWidth="1"/>
    <col min="8" max="8" width="2.7109375" style="110" customWidth="1"/>
    <col min="9" max="9" width="9.7109375" style="110" bestFit="1" customWidth="1"/>
    <col min="10" max="25" width="11.7109375" style="110" customWidth="1"/>
    <col min="26" max="16384" width="9.140625" style="110"/>
  </cols>
  <sheetData>
    <row r="2" spans="1:10" ht="29.25" customHeight="1">
      <c r="A2" s="253" t="s">
        <v>122</v>
      </c>
      <c r="B2" s="253"/>
      <c r="C2" s="253"/>
      <c r="D2" s="253"/>
    </row>
    <row r="3" spans="1:10" ht="13.5" thickBot="1">
      <c r="A3" s="202"/>
      <c r="B3" s="202"/>
      <c r="C3" s="203" t="s">
        <v>41</v>
      </c>
      <c r="D3" s="203" t="s">
        <v>37</v>
      </c>
    </row>
    <row r="4" spans="1:10" ht="13.5" thickTop="1">
      <c r="A4" s="204" t="s">
        <v>66</v>
      </c>
      <c r="B4" s="204" t="s">
        <v>88</v>
      </c>
      <c r="C4" s="205">
        <v>17.582000000000001</v>
      </c>
      <c r="D4" s="205">
        <v>15.305999999999999</v>
      </c>
      <c r="F4" s="70"/>
      <c r="G4" s="68"/>
    </row>
    <row r="5" spans="1:10">
      <c r="A5" s="204" t="s">
        <v>66</v>
      </c>
      <c r="B5" s="204" t="s">
        <v>89</v>
      </c>
      <c r="C5" s="206">
        <v>17.579999999999998</v>
      </c>
      <c r="D5" s="205">
        <v>15.303000000000001</v>
      </c>
      <c r="F5" s="73"/>
      <c r="G5" s="73"/>
      <c r="I5" s="243"/>
      <c r="J5" s="243"/>
    </row>
    <row r="6" spans="1:10" ht="15" customHeight="1">
      <c r="A6" s="204" t="s">
        <v>66</v>
      </c>
      <c r="B6" s="204" t="s">
        <v>90</v>
      </c>
      <c r="C6" s="207">
        <v>2E-3</v>
      </c>
      <c r="D6" s="208">
        <v>3.0000000000000001E-3</v>
      </c>
    </row>
    <row r="7" spans="1:10" ht="14.1" customHeight="1"/>
    <row r="8" spans="1:10" ht="15" customHeight="1"/>
    <row r="9" spans="1:10" ht="15" customHeight="1">
      <c r="A9" s="252" t="s">
        <v>122</v>
      </c>
      <c r="B9" s="252"/>
      <c r="C9" s="252"/>
      <c r="D9" s="252"/>
    </row>
    <row r="10" spans="1:10" ht="15" customHeight="1" thickBot="1">
      <c r="A10" s="128"/>
      <c r="B10" s="128"/>
      <c r="C10" s="129" t="s">
        <v>41</v>
      </c>
      <c r="D10" s="129" t="s">
        <v>37</v>
      </c>
    </row>
    <row r="11" spans="1:10" ht="15" customHeight="1" thickTop="1">
      <c r="A11" s="122" t="s">
        <v>66</v>
      </c>
      <c r="B11" s="122" t="s">
        <v>88</v>
      </c>
      <c r="C11" s="136">
        <f>C18/1000000</f>
        <v>17.582248</v>
      </c>
      <c r="D11" s="136">
        <f>D18/1000000</f>
        <v>15.306228000000001</v>
      </c>
    </row>
    <row r="12" spans="1:10" ht="15" customHeight="1">
      <c r="A12" s="122" t="s">
        <v>66</v>
      </c>
      <c r="B12" s="122" t="s">
        <v>89</v>
      </c>
      <c r="C12" s="136">
        <f t="shared" ref="C12:D12" si="0">C19/1000000</f>
        <v>17.580145000000002</v>
      </c>
      <c r="D12" s="136">
        <f t="shared" si="0"/>
        <v>15.302777000000001</v>
      </c>
    </row>
    <row r="13" spans="1:10" ht="15" customHeight="1">
      <c r="A13" s="122" t="s">
        <v>66</v>
      </c>
      <c r="B13" s="122" t="s">
        <v>90</v>
      </c>
      <c r="C13" s="136">
        <f t="shared" ref="C13:D13" si="1">C20/1000000</f>
        <v>2.1029999999999998E-3</v>
      </c>
      <c r="D13" s="136">
        <f t="shared" si="1"/>
        <v>3.4510000000000001E-3</v>
      </c>
    </row>
    <row r="14" spans="1:10" ht="15" customHeight="1"/>
    <row r="15" spans="1:10" ht="15" customHeight="1"/>
    <row r="16" spans="1:10" ht="15" customHeight="1">
      <c r="A16" s="252" t="s">
        <v>122</v>
      </c>
      <c r="B16" s="252"/>
      <c r="C16" s="252"/>
      <c r="D16" s="252"/>
    </row>
    <row r="17" spans="1:6" ht="15" customHeight="1" thickBot="1">
      <c r="A17" s="128"/>
      <c r="B17" s="128"/>
      <c r="C17" s="129" t="s">
        <v>41</v>
      </c>
      <c r="D17" s="129" t="s">
        <v>37</v>
      </c>
    </row>
    <row r="18" spans="1:6" ht="15" customHeight="1" thickTop="1">
      <c r="A18" s="122" t="s">
        <v>66</v>
      </c>
      <c r="B18" s="122" t="s">
        <v>88</v>
      </c>
      <c r="C18" s="123">
        <v>17582248</v>
      </c>
      <c r="D18" s="123">
        <v>15306228</v>
      </c>
    </row>
    <row r="19" spans="1:6" ht="15" customHeight="1">
      <c r="A19" s="122" t="s">
        <v>66</v>
      </c>
      <c r="B19" s="122" t="s">
        <v>89</v>
      </c>
      <c r="C19" s="124">
        <v>17580145</v>
      </c>
      <c r="D19" s="125">
        <v>15302777</v>
      </c>
    </row>
    <row r="20" spans="1:6" ht="15" customHeight="1">
      <c r="A20" s="122" t="s">
        <v>66</v>
      </c>
      <c r="B20" s="122" t="s">
        <v>90</v>
      </c>
      <c r="C20" s="126">
        <v>2103</v>
      </c>
      <c r="D20" s="127">
        <v>3451</v>
      </c>
      <c r="F20" s="135"/>
    </row>
    <row r="21" spans="1:6" ht="15" customHeight="1">
      <c r="F21" s="63"/>
    </row>
    <row r="22" spans="1:6" ht="15" customHeight="1"/>
    <row r="23" spans="1:6" ht="15" customHeight="1"/>
    <row r="24" spans="1:6" ht="15" customHeight="1"/>
    <row r="25" spans="1:6" ht="15" customHeight="1"/>
    <row r="26" spans="1:6" ht="15" customHeight="1"/>
    <row r="27" spans="1:6" ht="15" customHeight="1"/>
    <row r="28" spans="1:6" ht="15" customHeight="1"/>
    <row r="29" spans="1:6" ht="15" customHeight="1"/>
    <row r="30" spans="1:6" ht="15" customHeight="1"/>
    <row r="31" spans="1:6" ht="15" customHeight="1"/>
    <row r="32" spans="1:6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spans="2:2" ht="15" customHeight="1"/>
    <row r="258" spans="2:2" ht="15" customHeight="1"/>
    <row r="259" spans="2:2" ht="15" customHeight="1"/>
    <row r="260" spans="2:2" ht="15" customHeight="1"/>
    <row r="261" spans="2:2" ht="15" customHeight="1"/>
    <row r="262" spans="2:2" ht="15" customHeight="1"/>
    <row r="263" spans="2:2" ht="15" customHeight="1"/>
    <row r="264" spans="2:2" ht="15" customHeight="1"/>
    <row r="265" spans="2:2" ht="15" customHeight="1"/>
    <row r="266" spans="2:2" ht="15" customHeight="1"/>
    <row r="267" spans="2:2" ht="15" customHeight="1"/>
    <row r="268" spans="2:2" ht="15" customHeight="1"/>
    <row r="269" spans="2:2" ht="15" customHeight="1"/>
    <row r="270" spans="2:2" ht="15" customHeight="1"/>
    <row r="271" spans="2:2" ht="15" customHeight="1">
      <c r="B271" s="110" t="s">
        <v>4</v>
      </c>
    </row>
    <row r="272" spans="2: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</sheetData>
  <sheetProtection selectLockedCells="1" selectUnlockedCells="1"/>
  <mergeCells count="4">
    <mergeCell ref="A2:D2"/>
    <mergeCell ref="I5:J5"/>
    <mergeCell ref="A9:D9"/>
    <mergeCell ref="A16:D16"/>
  </mergeCells>
  <printOptions horizontalCentered="1"/>
  <pageMargins left="0.25" right="0.25" top="0.80972222222222201" bottom="0" header="0.51180555555555596" footer="0.51180555555555596"/>
  <pageSetup scale="68" firstPageNumber="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C00000"/>
  </sheetPr>
  <dimension ref="A1:K32"/>
  <sheetViews>
    <sheetView zoomScaleNormal="100" zoomScaleSheetLayoutView="100" workbookViewId="0">
      <selection sqref="A1:C1"/>
    </sheetView>
  </sheetViews>
  <sheetFormatPr defaultRowHeight="15" customHeight="1"/>
  <cols>
    <col min="1" max="1" width="41.28515625" style="2" customWidth="1"/>
    <col min="2" max="2" width="15.7109375" style="3" customWidth="1"/>
    <col min="3" max="3" width="15.7109375" style="2" customWidth="1"/>
    <col min="4" max="4" width="5" style="2" customWidth="1"/>
    <col min="5" max="5" width="42.7109375" style="2" customWidth="1"/>
    <col min="6" max="6" width="15.7109375" style="2" customWidth="1"/>
    <col min="7" max="7" width="15.28515625" style="1" bestFit="1" customWidth="1"/>
    <col min="8" max="8" width="6.7109375" style="1" customWidth="1"/>
    <col min="9" max="9" width="15.5703125" style="1" bestFit="1" customWidth="1"/>
    <col min="10" max="10" width="15.28515625" style="1" bestFit="1" customWidth="1"/>
    <col min="11" max="11" width="15.28515625" style="2" bestFit="1" customWidth="1"/>
    <col min="12" max="16384" width="9.140625" style="2"/>
  </cols>
  <sheetData>
    <row r="1" spans="1:7" ht="30.75" customHeight="1">
      <c r="A1" s="231" t="s">
        <v>118</v>
      </c>
      <c r="B1" s="231"/>
      <c r="C1" s="231"/>
      <c r="D1" s="143"/>
      <c r="E1" s="143"/>
      <c r="F1" s="143"/>
    </row>
    <row r="3" spans="1:7" ht="15" customHeight="1">
      <c r="A3" s="8"/>
      <c r="B3" s="156" t="s">
        <v>101</v>
      </c>
      <c r="C3" s="156" t="s">
        <v>100</v>
      </c>
      <c r="E3" s="1"/>
      <c r="F3" s="1"/>
    </row>
    <row r="4" spans="1:7" ht="12.75">
      <c r="A4" s="170" t="s">
        <v>116</v>
      </c>
      <c r="B4" s="45">
        <v>38393171</v>
      </c>
      <c r="C4" s="45">
        <v>27758208</v>
      </c>
      <c r="E4" s="154"/>
      <c r="F4" s="145"/>
      <c r="G4" s="145"/>
    </row>
    <row r="5" spans="1:7" ht="25.5">
      <c r="A5" s="171" t="s">
        <v>108</v>
      </c>
      <c r="B5" s="164">
        <v>495997557</v>
      </c>
      <c r="C5" s="164">
        <v>292371042</v>
      </c>
      <c r="E5" s="150"/>
      <c r="F5" s="151"/>
      <c r="G5" s="151"/>
    </row>
    <row r="6" spans="1:7" ht="15" customHeight="1">
      <c r="A6" s="172" t="s">
        <v>19</v>
      </c>
      <c r="B6" s="45">
        <v>602612541</v>
      </c>
      <c r="C6" s="45">
        <v>756829181</v>
      </c>
      <c r="E6" s="150"/>
      <c r="F6" s="151"/>
      <c r="G6" s="151"/>
    </row>
    <row r="7" spans="1:7" ht="15" customHeight="1">
      <c r="A7" s="173" t="s">
        <v>114</v>
      </c>
      <c r="B7" s="45">
        <v>1069914572</v>
      </c>
      <c r="C7" s="45">
        <v>792578308</v>
      </c>
      <c r="E7" s="150"/>
      <c r="F7" s="151"/>
      <c r="G7" s="151"/>
    </row>
    <row r="8" spans="1:7" ht="15" customHeight="1">
      <c r="A8" s="163" t="s">
        <v>115</v>
      </c>
      <c r="B8" s="164">
        <v>1232137220</v>
      </c>
      <c r="C8" s="164">
        <v>906269665</v>
      </c>
      <c r="E8" s="150"/>
      <c r="F8" s="151"/>
      <c r="G8" s="151"/>
    </row>
    <row r="9" spans="1:7" ht="12.75">
      <c r="A9" s="171" t="s">
        <v>11</v>
      </c>
      <c r="B9" s="45">
        <v>971766469</v>
      </c>
      <c r="C9" s="45">
        <v>1375940628</v>
      </c>
      <c r="E9" s="158"/>
      <c r="F9" s="153"/>
      <c r="G9" s="153"/>
    </row>
    <row r="10" spans="1:7" ht="15" customHeight="1">
      <c r="A10" s="163" t="s">
        <v>113</v>
      </c>
      <c r="B10" s="45">
        <v>1033072482</v>
      </c>
      <c r="C10" s="45">
        <v>1543634958</v>
      </c>
      <c r="E10" s="152"/>
      <c r="F10" s="151"/>
      <c r="G10" s="151"/>
    </row>
    <row r="11" spans="1:7" ht="25.5">
      <c r="A11" s="173" t="s">
        <v>111</v>
      </c>
      <c r="B11" s="164">
        <v>2574171784</v>
      </c>
      <c r="C11" s="164">
        <v>1615849496</v>
      </c>
      <c r="E11" s="157"/>
      <c r="F11" s="47"/>
      <c r="G11" s="47"/>
    </row>
    <row r="12" spans="1:7" ht="12.75">
      <c r="A12" s="171" t="s">
        <v>22</v>
      </c>
      <c r="B12" s="45">
        <v>3869802632</v>
      </c>
      <c r="C12" s="45">
        <v>3704840811</v>
      </c>
      <c r="E12" s="152"/>
      <c r="F12" s="151"/>
      <c r="G12" s="151"/>
    </row>
    <row r="13" spans="1:7" ht="12.75">
      <c r="A13" s="165" t="s">
        <v>10</v>
      </c>
      <c r="B13" s="45">
        <v>5694379336</v>
      </c>
      <c r="C13" s="45">
        <v>4290154921</v>
      </c>
      <c r="E13" s="152"/>
      <c r="F13" s="151"/>
      <c r="G13" s="151"/>
    </row>
    <row r="14" spans="1:7" ht="15" customHeight="1">
      <c r="B14" s="2"/>
      <c r="E14" s="157"/>
      <c r="F14" s="47"/>
      <c r="G14" s="47"/>
    </row>
    <row r="15" spans="1:7" ht="15" customHeight="1">
      <c r="B15" s="153"/>
      <c r="C15" s="153"/>
      <c r="E15" s="152"/>
      <c r="F15" s="151"/>
      <c r="G15" s="151"/>
    </row>
    <row r="16" spans="1:7" ht="15" customHeight="1">
      <c r="A16" s="177"/>
      <c r="B16" s="178" t="s">
        <v>101</v>
      </c>
      <c r="C16" s="178" t="s">
        <v>100</v>
      </c>
      <c r="E16" s="166"/>
      <c r="F16" s="145"/>
      <c r="G16" s="145"/>
    </row>
    <row r="17" spans="1:11" ht="15" customHeight="1">
      <c r="A17" s="179" t="s">
        <v>116</v>
      </c>
      <c r="B17" s="180">
        <f>B4/1000000000</f>
        <v>3.8393170999999997E-2</v>
      </c>
      <c r="C17" s="180">
        <f>C4/1000000000</f>
        <v>2.7758207999999999E-2</v>
      </c>
      <c r="E17" s="160"/>
      <c r="F17" s="175"/>
      <c r="G17" s="175"/>
    </row>
    <row r="18" spans="1:11" ht="15" customHeight="1">
      <c r="A18" s="181" t="s">
        <v>108</v>
      </c>
      <c r="B18" s="180">
        <f t="shared" ref="B18:C18" si="0">B5/1000000000</f>
        <v>0.49599755699999998</v>
      </c>
      <c r="C18" s="180">
        <f t="shared" si="0"/>
        <v>0.29237104200000003</v>
      </c>
      <c r="E18" s="176"/>
      <c r="F18" s="175"/>
      <c r="G18" s="175"/>
      <c r="I18" s="166"/>
      <c r="J18" s="145"/>
      <c r="K18" s="145"/>
    </row>
    <row r="19" spans="1:11" ht="15" customHeight="1">
      <c r="A19" s="182" t="s">
        <v>19</v>
      </c>
      <c r="B19" s="180">
        <f t="shared" ref="B19:C19" si="1">B6/1000000000</f>
        <v>0.60261254099999995</v>
      </c>
      <c r="C19" s="180">
        <f t="shared" si="1"/>
        <v>0.75682918099999996</v>
      </c>
      <c r="E19" s="159"/>
      <c r="F19" s="175"/>
      <c r="G19" s="175"/>
      <c r="I19" s="167"/>
      <c r="J19" s="151"/>
      <c r="K19" s="151"/>
    </row>
    <row r="20" spans="1:11" ht="27.75" customHeight="1">
      <c r="A20" s="184" t="s">
        <v>114</v>
      </c>
      <c r="B20" s="180">
        <f t="shared" ref="B20:C20" si="2">B7/1000000000</f>
        <v>1.0699145720000001</v>
      </c>
      <c r="C20" s="180">
        <f t="shared" si="2"/>
        <v>0.79257830799999995</v>
      </c>
      <c r="E20" s="176"/>
      <c r="F20" s="175"/>
      <c r="G20" s="175"/>
      <c r="I20" s="150"/>
      <c r="J20" s="168"/>
      <c r="K20" s="168"/>
    </row>
    <row r="21" spans="1:11" ht="15" customHeight="1">
      <c r="A21" s="183" t="s">
        <v>115</v>
      </c>
      <c r="B21" s="180">
        <f t="shared" ref="B21:C21" si="3">B8/1000000000</f>
        <v>1.23213722</v>
      </c>
      <c r="C21" s="180">
        <f t="shared" si="3"/>
        <v>0.90626966499999995</v>
      </c>
      <c r="E21" s="167"/>
      <c r="F21" s="175"/>
      <c r="G21" s="175"/>
      <c r="I21" s="152"/>
      <c r="J21" s="151"/>
      <c r="K21" s="151"/>
    </row>
    <row r="22" spans="1:11" ht="15" customHeight="1">
      <c r="A22" s="181" t="s">
        <v>11</v>
      </c>
      <c r="B22" s="180">
        <f t="shared" ref="B22:C22" si="4">B9/1000000000</f>
        <v>0.97176646899999997</v>
      </c>
      <c r="C22" s="180">
        <f t="shared" si="4"/>
        <v>1.3759406279999999</v>
      </c>
      <c r="E22" s="161"/>
      <c r="F22" s="175"/>
      <c r="G22" s="175"/>
      <c r="I22" s="169"/>
      <c r="J22" s="151"/>
      <c r="K22" s="151"/>
    </row>
    <row r="23" spans="1:11" ht="27" customHeight="1">
      <c r="A23" s="183" t="s">
        <v>113</v>
      </c>
      <c r="B23" s="180">
        <f t="shared" ref="B23:C23" si="5">B10/1000000000</f>
        <v>1.0330724819999999</v>
      </c>
      <c r="C23" s="180">
        <f t="shared" si="5"/>
        <v>1.5436349579999999</v>
      </c>
      <c r="E23" s="167"/>
      <c r="F23" s="175"/>
      <c r="G23" s="175"/>
      <c r="I23" s="158"/>
      <c r="J23" s="151"/>
      <c r="K23" s="151"/>
    </row>
    <row r="24" spans="1:11" ht="15" customHeight="1">
      <c r="A24" s="184" t="s">
        <v>111</v>
      </c>
      <c r="B24" s="180">
        <f t="shared" ref="B24:C24" si="6">B11/1000000000</f>
        <v>2.5741717839999998</v>
      </c>
      <c r="C24" s="180">
        <f t="shared" si="6"/>
        <v>1.6158494960000001</v>
      </c>
      <c r="E24" s="161"/>
      <c r="F24" s="175"/>
      <c r="G24" s="175"/>
      <c r="I24" s="150"/>
      <c r="J24" s="151"/>
      <c r="K24" s="151"/>
    </row>
    <row r="25" spans="1:11" ht="29.25" customHeight="1">
      <c r="A25" s="181" t="s">
        <v>22</v>
      </c>
      <c r="B25" s="180">
        <f t="shared" ref="B25:C25" si="7">B12/1000000000</f>
        <v>3.8698026319999999</v>
      </c>
      <c r="C25" s="180">
        <f t="shared" si="7"/>
        <v>3.704840811</v>
      </c>
      <c r="E25" s="176"/>
      <c r="F25" s="175"/>
      <c r="G25" s="175"/>
      <c r="I25" s="152"/>
      <c r="J25" s="168"/>
      <c r="K25" s="168"/>
    </row>
    <row r="26" spans="1:11" ht="15" customHeight="1">
      <c r="A26" s="185" t="s">
        <v>10</v>
      </c>
      <c r="B26" s="180">
        <f t="shared" ref="B26:C26" si="8">B13/1000000000</f>
        <v>5.6943793359999999</v>
      </c>
      <c r="C26" s="180">
        <f t="shared" si="8"/>
        <v>4.2901549210000001</v>
      </c>
      <c r="E26" s="169"/>
      <c r="F26" s="175"/>
      <c r="G26" s="175"/>
      <c r="I26" s="167"/>
      <c r="J26" s="168"/>
      <c r="K26" s="168"/>
    </row>
    <row r="27" spans="1:11" ht="15" customHeight="1">
      <c r="A27" s="157"/>
      <c r="B27" s="151"/>
      <c r="C27" s="151"/>
      <c r="E27" s="15"/>
      <c r="F27" s="45"/>
      <c r="G27" s="45"/>
      <c r="I27" s="157"/>
      <c r="J27" s="151"/>
      <c r="K27" s="151"/>
    </row>
    <row r="28" spans="1:11" ht="31.5" customHeight="1">
      <c r="A28" s="169"/>
      <c r="B28" s="168"/>
      <c r="C28" s="168"/>
      <c r="E28" s="15"/>
      <c r="F28" s="45"/>
      <c r="G28" s="45"/>
      <c r="H28" s="174"/>
      <c r="I28" s="157"/>
      <c r="J28" s="151"/>
      <c r="K28" s="151"/>
    </row>
    <row r="29" spans="1:11" ht="15" customHeight="1">
      <c r="A29" s="162" t="s">
        <v>117</v>
      </c>
      <c r="B29" s="2"/>
      <c r="E29" s="11"/>
      <c r="F29" s="47"/>
      <c r="G29" s="47"/>
      <c r="K29" s="1"/>
    </row>
    <row r="30" spans="1:11" ht="15" customHeight="1">
      <c r="E30" s="15"/>
      <c r="F30" s="45"/>
      <c r="G30" s="45"/>
    </row>
    <row r="31" spans="1:11" ht="15" customHeight="1">
      <c r="E31" s="15"/>
      <c r="F31" s="47"/>
      <c r="G31" s="47"/>
    </row>
    <row r="32" spans="1:11" ht="15" customHeight="1">
      <c r="E32" s="15"/>
      <c r="F32" s="45"/>
      <c r="G32" s="45"/>
    </row>
  </sheetData>
  <sheetProtection selectLockedCells="1" selectUnlockedCells="1"/>
  <sortState ref="B4:C13">
    <sortCondition ref="B19:B28"/>
    <sortCondition ref="C19:C28"/>
  </sortState>
  <mergeCells count="1">
    <mergeCell ref="A1:C1"/>
  </mergeCells>
  <printOptions horizontalCentered="1"/>
  <pageMargins left="0.25" right="0.25" top="0.80972222222222201" bottom="0" header="0.51180555555555596" footer="0.5"/>
  <pageSetup scale="69" firstPageNumber="0" orientation="portrait" r:id="rId1"/>
  <headerFooter alignWithMargins="0">
    <oddFooter>&amp;C&amp;"Arial,Bold"&amp;11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Tab1</vt:lpstr>
      <vt:lpstr>Tab2</vt:lpstr>
      <vt:lpstr>Tab3</vt:lpstr>
      <vt:lpstr>Tab 4</vt:lpstr>
      <vt:lpstr>fig 1</vt:lpstr>
      <vt:lpstr>fig 2</vt:lpstr>
      <vt:lpstr>fig 3</vt:lpstr>
      <vt:lpstr>fig 4</vt:lpstr>
      <vt:lpstr>fig 5</vt:lpstr>
      <vt:lpstr>fig 6</vt:lpstr>
      <vt:lpstr>fig 7</vt:lpstr>
      <vt:lpstr>fig 8</vt:lpstr>
      <vt:lpstr>'fig 2'!Excel_BuiltIn_Print_Area</vt:lpstr>
      <vt:lpstr>'fig 5'!Excel_BuiltIn_Print_Area</vt:lpstr>
      <vt:lpstr>'Tab 4'!Excel_BuiltIn_Print_Area</vt:lpstr>
      <vt:lpstr>'Tab1'!Excel_BuiltIn_Print_Area</vt:lpstr>
      <vt:lpstr>'fig 1'!Print_Area</vt:lpstr>
      <vt:lpstr>'fig 2'!Print_Area</vt:lpstr>
      <vt:lpstr>'fig 3'!Print_Area</vt:lpstr>
      <vt:lpstr>'fig 4'!Print_Area</vt:lpstr>
      <vt:lpstr>'fig 5'!Print_Area</vt:lpstr>
      <vt:lpstr>'Tab 4'!Print_Area</vt:lpstr>
      <vt:lpstr>'Tab1'!Print_Area</vt:lpstr>
      <vt:lpstr>'Tab2'!Print_Area</vt:lpstr>
      <vt:lpstr>'Tab3'!Print_Area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Willie Montano</dc:creator>
  <cp:lastModifiedBy>cp15int101</cp:lastModifiedBy>
  <cp:lastPrinted>2019-09-05T10:14:35Z</cp:lastPrinted>
  <dcterms:created xsi:type="dcterms:W3CDTF">2019-05-28T09:40:32Z</dcterms:created>
  <dcterms:modified xsi:type="dcterms:W3CDTF">2019-09-17T05:47:18Z</dcterms:modified>
</cp:coreProperties>
</file>