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A-I_PC\Desktop\MLG\CPH\Stat\"/>
    </mc:Choice>
  </mc:AlternateContent>
  <xr:revisionPtr revIDLastSave="0" documentId="8_{ED8E1899-88F5-4D8A-AD38-A671841BC6C8}" xr6:coauthVersionLast="47" xr6:coauthVersionMax="47" xr10:uidLastSave="{00000000-0000-0000-0000-000000000000}"/>
  <bookViews>
    <workbookView xWindow="-120" yWindow="-120" windowWidth="24240" windowHeight="13140" tabRatio="593" xr2:uid="{00000000-000D-0000-FFFF-FFFF00000000}"/>
  </bookViews>
  <sheets>
    <sheet name="Region X" sheetId="58" r:id="rId1"/>
    <sheet name="Bukidnon" sheetId="53" r:id="rId2"/>
    <sheet name="Camiguin" sheetId="63" r:id="rId3"/>
    <sheet name="Lanao del Norte" sheetId="64" r:id="rId4"/>
    <sheet name="City of Iligan" sheetId="66" r:id="rId5"/>
    <sheet name="Misamis Occidental" sheetId="67" r:id="rId6"/>
    <sheet name="Misamis Oriental" sheetId="68" r:id="rId7"/>
    <sheet name="City of Cagayan de Oro" sheetId="69" r:id="rId8"/>
  </sheets>
  <definedNames>
    <definedName name="_xlnm._FilterDatabase" localSheetId="1" hidden="1">Bukidnon!$J$1:$J$520</definedName>
    <definedName name="_xlnm._FilterDatabase" localSheetId="2" hidden="1">Camiguin!$A$9:$E$80</definedName>
    <definedName name="_xlnm._FilterDatabase" localSheetId="7" hidden="1">'City of Cagayan de Oro'!$A$9:$E$56</definedName>
    <definedName name="_xlnm._FilterDatabase" localSheetId="4" hidden="1">'City of Iligan'!$A$9:$E$56</definedName>
    <definedName name="_xlnm._FilterDatabase" localSheetId="3" hidden="1">'Lanao del Norte'!$A$9:$E$521</definedName>
    <definedName name="_xlnm._FilterDatabase" localSheetId="5" hidden="1">'Misamis Occidental'!$A$9:$E$150</definedName>
    <definedName name="_xlnm._FilterDatabase" localSheetId="6" hidden="1">'Misamis Oriental'!$J$8:$J$484</definedName>
    <definedName name="_xlnm._FilterDatabase" localSheetId="0" hidden="1">'Region X'!$A$9:$E$111</definedName>
    <definedName name="_xlnm.Print_Area" localSheetId="1">Bukidnon!$A$1:$E$520</definedName>
    <definedName name="_xlnm.Print_Area" localSheetId="2">Camiguin!$A$1:$E$80</definedName>
    <definedName name="_xlnm.Print_Area" localSheetId="7">'City of Cagayan de Oro'!$A$1:$E$92</definedName>
    <definedName name="_xlnm.Print_Area" localSheetId="4">'City of Iligan'!$A$1:$E$56</definedName>
    <definedName name="_xlnm.Print_Area" localSheetId="3">'Lanao del Norte'!$A$1:$E$521</definedName>
    <definedName name="_xlnm.Print_Area" localSheetId="5">'Misamis Occidental'!$A$1:$E$536</definedName>
    <definedName name="_xlnm.Print_Area" localSheetId="6">'Misamis Oriental'!$A$1:$E$491</definedName>
    <definedName name="_xlnm.Print_Area" localSheetId="0">'Region X'!$A$1:$E$121</definedName>
    <definedName name="_xlnm.Print_Titles" localSheetId="1">Bukidnon!$1:$7</definedName>
    <definedName name="_xlnm.Print_Titles" localSheetId="2">Camiguin!$1:$7</definedName>
    <definedName name="_xlnm.Print_Titles" localSheetId="7">'City of Cagayan de Oro'!$1:$7</definedName>
    <definedName name="_xlnm.Print_Titles" localSheetId="4">'City of Iligan'!$1:$7</definedName>
    <definedName name="_xlnm.Print_Titles" localSheetId="3">'Lanao del Norte'!$1:$7</definedName>
    <definedName name="_xlnm.Print_Titles" localSheetId="5">'Misamis Occidental'!$1:$7</definedName>
    <definedName name="_xlnm.Print_Titles" localSheetId="6">'Misamis Oriental'!$1:$7</definedName>
    <definedName name="_xlnm.Print_Titles" localSheetId="0">'Region X'!$1:$7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69" l="1"/>
  <c r="E87" i="69"/>
  <c r="E86" i="69"/>
  <c r="E85" i="69"/>
  <c r="E84" i="69"/>
  <c r="E83" i="69"/>
  <c r="E82" i="69"/>
  <c r="E81" i="69"/>
  <c r="E80" i="69"/>
  <c r="E79" i="69"/>
  <c r="E78" i="69"/>
  <c r="E77" i="69"/>
  <c r="E76" i="69"/>
  <c r="E75" i="69"/>
  <c r="E74" i="69"/>
  <c r="E73" i="69"/>
  <c r="E72" i="69"/>
  <c r="E71" i="69"/>
  <c r="E70" i="69"/>
  <c r="E69" i="69"/>
  <c r="E68" i="69"/>
  <c r="E67" i="69"/>
  <c r="E66" i="69"/>
  <c r="E65" i="69"/>
  <c r="E64" i="69"/>
  <c r="E63" i="69"/>
  <c r="E62" i="69"/>
  <c r="E61" i="69"/>
  <c r="E60" i="69"/>
  <c r="E59" i="69"/>
  <c r="E58" i="69"/>
  <c r="E57" i="69"/>
  <c r="E56" i="69"/>
  <c r="E55" i="69"/>
  <c r="E54" i="69"/>
  <c r="E53" i="69"/>
  <c r="E52" i="69"/>
  <c r="E51" i="69"/>
  <c r="E50" i="69"/>
  <c r="E49" i="69"/>
  <c r="E48" i="69"/>
  <c r="E47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484" i="68"/>
  <c r="E483" i="68"/>
  <c r="E482" i="68"/>
  <c r="E481" i="68"/>
  <c r="E480" i="68"/>
  <c r="E479" i="68"/>
  <c r="E478" i="68"/>
  <c r="E477" i="68"/>
  <c r="E476" i="68"/>
  <c r="E475" i="68"/>
  <c r="E474" i="68"/>
  <c r="E473" i="68"/>
  <c r="E472" i="68"/>
  <c r="E471" i="68"/>
  <c r="E470" i="68"/>
  <c r="E469" i="68"/>
  <c r="E468" i="68"/>
  <c r="E467" i="68"/>
  <c r="E466" i="68"/>
  <c r="E465" i="68"/>
  <c r="E464" i="68"/>
  <c r="E463" i="68"/>
  <c r="E462" i="68"/>
  <c r="E461" i="68"/>
  <c r="E460" i="68"/>
  <c r="E459" i="68"/>
  <c r="E458" i="68"/>
  <c r="E457" i="68"/>
  <c r="E456" i="68"/>
  <c r="E455" i="68"/>
  <c r="E454" i="68"/>
  <c r="E453" i="68"/>
  <c r="E452" i="68"/>
  <c r="E451" i="68"/>
  <c r="E450" i="68"/>
  <c r="E449" i="68"/>
  <c r="E448" i="68"/>
  <c r="E447" i="68"/>
  <c r="E446" i="68"/>
  <c r="E445" i="68"/>
  <c r="E444" i="68"/>
  <c r="E443" i="68"/>
  <c r="E442" i="68"/>
  <c r="E441" i="68"/>
  <c r="E440" i="68"/>
  <c r="E439" i="68"/>
  <c r="E438" i="68"/>
  <c r="E437" i="68"/>
  <c r="E436" i="68"/>
  <c r="E435" i="68"/>
  <c r="E434" i="68"/>
  <c r="E433" i="68"/>
  <c r="E432" i="68"/>
  <c r="E431" i="68"/>
  <c r="E430" i="68"/>
  <c r="E429" i="68"/>
  <c r="E428" i="68"/>
  <c r="E427" i="68"/>
  <c r="E426" i="68"/>
  <c r="E425" i="68"/>
  <c r="E424" i="68"/>
  <c r="E423" i="68"/>
  <c r="E422" i="68"/>
  <c r="E421" i="68"/>
  <c r="E420" i="68"/>
  <c r="E419" i="68"/>
  <c r="E418" i="68"/>
  <c r="E417" i="68"/>
  <c r="E416" i="68"/>
  <c r="E415" i="68"/>
  <c r="E414" i="68"/>
  <c r="E413" i="68"/>
  <c r="E412" i="68"/>
  <c r="E411" i="68"/>
  <c r="E410" i="68"/>
  <c r="E409" i="68"/>
  <c r="E408" i="68"/>
  <c r="E407" i="68"/>
  <c r="E406" i="68"/>
  <c r="E405" i="68"/>
  <c r="E404" i="68"/>
  <c r="E403" i="68"/>
  <c r="E402" i="68"/>
  <c r="E401" i="68"/>
  <c r="E400" i="68"/>
  <c r="E399" i="68"/>
  <c r="E398" i="68"/>
  <c r="E397" i="68"/>
  <c r="E396" i="68"/>
  <c r="E395" i="68"/>
  <c r="E394" i="68"/>
  <c r="E393" i="68"/>
  <c r="E392" i="68"/>
  <c r="E391" i="68"/>
  <c r="E390" i="68"/>
  <c r="E389" i="68"/>
  <c r="E388" i="68"/>
  <c r="E387" i="68"/>
  <c r="E386" i="68"/>
  <c r="E385" i="68"/>
  <c r="E384" i="68"/>
  <c r="E383" i="68"/>
  <c r="E382" i="68"/>
  <c r="E381" i="68"/>
  <c r="E380" i="68"/>
  <c r="E379" i="68"/>
  <c r="E378" i="68"/>
  <c r="E377" i="68"/>
  <c r="E376" i="68"/>
  <c r="E375" i="68"/>
  <c r="E374" i="68"/>
  <c r="E373" i="68"/>
  <c r="E372" i="68"/>
  <c r="E371" i="68"/>
  <c r="E370" i="68"/>
  <c r="E369" i="68"/>
  <c r="E368" i="68"/>
  <c r="E367" i="68"/>
  <c r="E366" i="68"/>
  <c r="E365" i="68"/>
  <c r="E364" i="68"/>
  <c r="E363" i="68"/>
  <c r="E362" i="68"/>
  <c r="E361" i="68"/>
  <c r="E360" i="68"/>
  <c r="E359" i="68"/>
  <c r="E358" i="68"/>
  <c r="E357" i="68"/>
  <c r="E356" i="68"/>
  <c r="E355" i="68"/>
  <c r="E354" i="68"/>
  <c r="E353" i="68"/>
  <c r="E352" i="68"/>
  <c r="E351" i="68"/>
  <c r="E350" i="68"/>
  <c r="E349" i="68"/>
  <c r="E348" i="68"/>
  <c r="E347" i="68"/>
  <c r="E346" i="68"/>
  <c r="E345" i="68"/>
  <c r="E344" i="68"/>
  <c r="E343" i="68"/>
  <c r="E342" i="68"/>
  <c r="E341" i="68"/>
  <c r="E340" i="68"/>
  <c r="E339" i="68"/>
  <c r="E338" i="68"/>
  <c r="E337" i="68"/>
  <c r="E336" i="68"/>
  <c r="E335" i="68"/>
  <c r="E334" i="68"/>
  <c r="E333" i="68"/>
  <c r="E332" i="68"/>
  <c r="E331" i="68"/>
  <c r="E330" i="68"/>
  <c r="E329" i="68"/>
  <c r="E328" i="68"/>
  <c r="E327" i="68"/>
  <c r="E326" i="68"/>
  <c r="E325" i="68"/>
  <c r="E324" i="68"/>
  <c r="E323" i="68"/>
  <c r="E322" i="68"/>
  <c r="E321" i="68"/>
  <c r="E320" i="68"/>
  <c r="E319" i="68"/>
  <c r="E318" i="68"/>
  <c r="E317" i="68"/>
  <c r="E316" i="68"/>
  <c r="E315" i="68"/>
  <c r="E314" i="68"/>
  <c r="E313" i="68"/>
  <c r="E312" i="68"/>
  <c r="E311" i="68"/>
  <c r="E310" i="68"/>
  <c r="E309" i="68"/>
  <c r="E308" i="68"/>
  <c r="E307" i="68"/>
  <c r="E306" i="68"/>
  <c r="E305" i="68"/>
  <c r="E304" i="68"/>
  <c r="E303" i="68"/>
  <c r="E302" i="68"/>
  <c r="E301" i="68"/>
  <c r="E300" i="68"/>
  <c r="E299" i="68"/>
  <c r="E298" i="68"/>
  <c r="E297" i="68"/>
  <c r="E296" i="68"/>
  <c r="E295" i="68"/>
  <c r="E294" i="68"/>
  <c r="E293" i="68"/>
  <c r="E292" i="68"/>
  <c r="E291" i="68"/>
  <c r="E290" i="68"/>
  <c r="E289" i="68"/>
  <c r="E288" i="68"/>
  <c r="E287" i="68"/>
  <c r="E286" i="68"/>
  <c r="E285" i="68"/>
  <c r="E284" i="68"/>
  <c r="E283" i="68"/>
  <c r="E282" i="68"/>
  <c r="E281" i="68"/>
  <c r="E280" i="68"/>
  <c r="E279" i="68"/>
  <c r="E278" i="68"/>
  <c r="E277" i="68"/>
  <c r="E276" i="68"/>
  <c r="E275" i="68"/>
  <c r="E274" i="68"/>
  <c r="E273" i="68"/>
  <c r="E272" i="68"/>
  <c r="E271" i="68"/>
  <c r="E270" i="68"/>
  <c r="E269" i="68"/>
  <c r="E268" i="68"/>
  <c r="E267" i="68"/>
  <c r="E266" i="68"/>
  <c r="E265" i="68"/>
  <c r="E264" i="68"/>
  <c r="E263" i="68"/>
  <c r="E262" i="68"/>
  <c r="E261" i="68"/>
  <c r="E260" i="68"/>
  <c r="E259" i="68"/>
  <c r="E258" i="68"/>
  <c r="E257" i="68"/>
  <c r="E256" i="68"/>
  <c r="E255" i="68"/>
  <c r="E254" i="68"/>
  <c r="E253" i="68"/>
  <c r="E252" i="68"/>
  <c r="E251" i="68"/>
  <c r="E250" i="68"/>
  <c r="E249" i="68"/>
  <c r="E248" i="68"/>
  <c r="E247" i="68"/>
  <c r="E246" i="68"/>
  <c r="E245" i="68"/>
  <c r="E244" i="68"/>
  <c r="E243" i="68"/>
  <c r="E242" i="68"/>
  <c r="E241" i="68"/>
  <c r="E240" i="68"/>
  <c r="E239" i="68"/>
  <c r="E238" i="68"/>
  <c r="E237" i="68"/>
  <c r="E236" i="68"/>
  <c r="E235" i="68"/>
  <c r="E234" i="68"/>
  <c r="E233" i="68"/>
  <c r="E232" i="68"/>
  <c r="E231" i="68"/>
  <c r="E230" i="68"/>
  <c r="E229" i="68"/>
  <c r="E228" i="68"/>
  <c r="E227" i="68"/>
  <c r="E226" i="68"/>
  <c r="E225" i="68"/>
  <c r="E224" i="68"/>
  <c r="E223" i="68"/>
  <c r="E222" i="68"/>
  <c r="E221" i="68"/>
  <c r="E220" i="68"/>
  <c r="E219" i="68"/>
  <c r="E218" i="68"/>
  <c r="E217" i="68"/>
  <c r="E216" i="68"/>
  <c r="E215" i="68"/>
  <c r="E214" i="68"/>
  <c r="E213" i="68"/>
  <c r="E212" i="68"/>
  <c r="E211" i="68"/>
  <c r="E210" i="68"/>
  <c r="E209" i="68"/>
  <c r="E208" i="68"/>
  <c r="E207" i="68"/>
  <c r="E206" i="68"/>
  <c r="E205" i="68"/>
  <c r="E204" i="68"/>
  <c r="E203" i="68"/>
  <c r="E202" i="68"/>
  <c r="E201" i="68"/>
  <c r="E200" i="68"/>
  <c r="E199" i="68"/>
  <c r="E198" i="68"/>
  <c r="E197" i="68"/>
  <c r="E196" i="68"/>
  <c r="E195" i="68"/>
  <c r="E194" i="68"/>
  <c r="E193" i="68"/>
  <c r="E192" i="68"/>
  <c r="E191" i="68"/>
  <c r="E190" i="68"/>
  <c r="E189" i="68"/>
  <c r="E188" i="68"/>
  <c r="E187" i="68"/>
  <c r="E186" i="68"/>
  <c r="E185" i="68"/>
  <c r="E184" i="68"/>
  <c r="E183" i="68"/>
  <c r="E182" i="68"/>
  <c r="E181" i="68"/>
  <c r="E180" i="68"/>
  <c r="E179" i="68"/>
  <c r="E178" i="68"/>
  <c r="E177" i="68"/>
  <c r="E176" i="68"/>
  <c r="E175" i="68"/>
  <c r="E174" i="68"/>
  <c r="E173" i="68"/>
  <c r="E172" i="68"/>
  <c r="E171" i="68"/>
  <c r="E170" i="68"/>
  <c r="E169" i="68"/>
  <c r="E168" i="68"/>
  <c r="E167" i="68"/>
  <c r="E166" i="68"/>
  <c r="E165" i="68"/>
  <c r="E164" i="68"/>
  <c r="E163" i="68"/>
  <c r="E162" i="68"/>
  <c r="E161" i="68"/>
  <c r="E160" i="68"/>
  <c r="E159" i="68"/>
  <c r="E158" i="68"/>
  <c r="E157" i="68"/>
  <c r="E156" i="68"/>
  <c r="E155" i="68"/>
  <c r="E154" i="68"/>
  <c r="E153" i="68"/>
  <c r="E152" i="68"/>
  <c r="E151" i="68"/>
  <c r="E150" i="68"/>
  <c r="E149" i="68"/>
  <c r="E148" i="68"/>
  <c r="E147" i="68"/>
  <c r="E146" i="68"/>
  <c r="E145" i="68"/>
  <c r="E144" i="68"/>
  <c r="E143" i="68"/>
  <c r="E142" i="68"/>
  <c r="E141" i="68"/>
  <c r="E140" i="68"/>
  <c r="E139" i="68"/>
  <c r="E138" i="68"/>
  <c r="E137" i="68"/>
  <c r="E136" i="68"/>
  <c r="E135" i="68"/>
  <c r="E134" i="68"/>
  <c r="E133" i="68"/>
  <c r="E132" i="68"/>
  <c r="E131" i="68"/>
  <c r="E130" i="68"/>
  <c r="E129" i="68"/>
  <c r="E128" i="68"/>
  <c r="E127" i="68"/>
  <c r="E126" i="68"/>
  <c r="E125" i="68"/>
  <c r="E124" i="68"/>
  <c r="E123" i="68"/>
  <c r="E122" i="68"/>
  <c r="E121" i="68"/>
  <c r="E120" i="68"/>
  <c r="E119" i="68"/>
  <c r="E118" i="68"/>
  <c r="E117" i="68"/>
  <c r="E116" i="68"/>
  <c r="E115" i="68"/>
  <c r="E114" i="68"/>
  <c r="E113" i="68"/>
  <c r="E112" i="68"/>
  <c r="E111" i="68"/>
  <c r="E110" i="68"/>
  <c r="E109" i="68"/>
  <c r="E108" i="68"/>
  <c r="E107" i="68"/>
  <c r="E106" i="68"/>
  <c r="E105" i="68"/>
  <c r="E104" i="68"/>
  <c r="E103" i="68"/>
  <c r="E102" i="68"/>
  <c r="E101" i="68"/>
  <c r="E100" i="68"/>
  <c r="E99" i="68"/>
  <c r="E98" i="68"/>
  <c r="E97" i="68"/>
  <c r="E96" i="68"/>
  <c r="E95" i="68"/>
  <c r="E94" i="68"/>
  <c r="E93" i="68"/>
  <c r="E92" i="68"/>
  <c r="E91" i="68"/>
  <c r="E90" i="68"/>
  <c r="E89" i="68"/>
  <c r="E88" i="68"/>
  <c r="E87" i="68"/>
  <c r="E86" i="68"/>
  <c r="E85" i="68"/>
  <c r="E84" i="68"/>
  <c r="E83" i="68"/>
  <c r="E82" i="68"/>
  <c r="E81" i="68"/>
  <c r="E80" i="68"/>
  <c r="E79" i="68"/>
  <c r="E78" i="68"/>
  <c r="E77" i="68"/>
  <c r="E76" i="68"/>
  <c r="E75" i="68"/>
  <c r="E74" i="68"/>
  <c r="E73" i="68"/>
  <c r="E72" i="68"/>
  <c r="E71" i="68"/>
  <c r="E70" i="68"/>
  <c r="E69" i="68"/>
  <c r="E68" i="68"/>
  <c r="E67" i="68"/>
  <c r="E66" i="68"/>
  <c r="E65" i="68"/>
  <c r="E64" i="68"/>
  <c r="E63" i="68"/>
  <c r="E62" i="68"/>
  <c r="E61" i="68"/>
  <c r="E60" i="68"/>
  <c r="E59" i="68"/>
  <c r="E58" i="68"/>
  <c r="E57" i="68"/>
  <c r="E56" i="68"/>
  <c r="E55" i="68"/>
  <c r="E54" i="68"/>
  <c r="E53" i="68"/>
  <c r="E52" i="68"/>
  <c r="E51" i="68"/>
  <c r="E50" i="68"/>
  <c r="E49" i="68"/>
  <c r="E48" i="68"/>
  <c r="E47" i="68"/>
  <c r="E46" i="68"/>
  <c r="E45" i="68"/>
  <c r="E44" i="68"/>
  <c r="E43" i="68"/>
  <c r="E42" i="68"/>
  <c r="E41" i="68"/>
  <c r="E40" i="68"/>
  <c r="E39" i="68"/>
  <c r="E38" i="68"/>
  <c r="E37" i="68"/>
  <c r="E36" i="68"/>
  <c r="E35" i="68"/>
  <c r="E34" i="68"/>
  <c r="E33" i="68"/>
  <c r="E32" i="68"/>
  <c r="E31" i="68"/>
  <c r="E30" i="68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532" i="67"/>
  <c r="E531" i="67"/>
  <c r="E530" i="67"/>
  <c r="E529" i="67"/>
  <c r="E528" i="67"/>
  <c r="E527" i="67"/>
  <c r="E526" i="67"/>
  <c r="E525" i="67"/>
  <c r="E524" i="67"/>
  <c r="E523" i="67"/>
  <c r="E522" i="67"/>
  <c r="E521" i="67"/>
  <c r="E520" i="67"/>
  <c r="E519" i="67"/>
  <c r="E518" i="67"/>
  <c r="E517" i="67"/>
  <c r="E516" i="67"/>
  <c r="E515" i="67"/>
  <c r="E514" i="67"/>
  <c r="E513" i="67"/>
  <c r="E512" i="67"/>
  <c r="E511" i="67"/>
  <c r="E510" i="67"/>
  <c r="E509" i="67"/>
  <c r="E508" i="67"/>
  <c r="E507" i="67"/>
  <c r="E506" i="67"/>
  <c r="E505" i="67"/>
  <c r="E504" i="67"/>
  <c r="E503" i="67"/>
  <c r="E502" i="67"/>
  <c r="E501" i="67"/>
  <c r="E500" i="67"/>
  <c r="E499" i="67"/>
  <c r="E498" i="67"/>
  <c r="E497" i="67"/>
  <c r="E496" i="67"/>
  <c r="E495" i="67"/>
  <c r="E494" i="67"/>
  <c r="E493" i="67"/>
  <c r="E492" i="67"/>
  <c r="E491" i="67"/>
  <c r="E490" i="67"/>
  <c r="E489" i="67"/>
  <c r="E488" i="67"/>
  <c r="E487" i="67"/>
  <c r="E486" i="67"/>
  <c r="E485" i="67"/>
  <c r="E484" i="67"/>
  <c r="E483" i="67"/>
  <c r="E482" i="67"/>
  <c r="E481" i="67"/>
  <c r="E480" i="67"/>
  <c r="E479" i="67"/>
  <c r="E478" i="67"/>
  <c r="E477" i="67"/>
  <c r="E476" i="67"/>
  <c r="E475" i="67"/>
  <c r="E474" i="67"/>
  <c r="E473" i="67"/>
  <c r="E472" i="67"/>
  <c r="E471" i="67"/>
  <c r="E470" i="67"/>
  <c r="E469" i="67"/>
  <c r="E468" i="67"/>
  <c r="E467" i="67"/>
  <c r="E466" i="67"/>
  <c r="E465" i="67"/>
  <c r="E464" i="67"/>
  <c r="E463" i="67"/>
  <c r="E462" i="67"/>
  <c r="E461" i="67"/>
  <c r="E460" i="67"/>
  <c r="E459" i="67"/>
  <c r="E458" i="67"/>
  <c r="E457" i="67"/>
  <c r="E456" i="67"/>
  <c r="E455" i="67"/>
  <c r="E454" i="67"/>
  <c r="E453" i="67"/>
  <c r="E452" i="67"/>
  <c r="E451" i="67"/>
  <c r="E450" i="67"/>
  <c r="E449" i="67"/>
  <c r="E448" i="67"/>
  <c r="E447" i="67"/>
  <c r="E446" i="67"/>
  <c r="E445" i="67"/>
  <c r="E444" i="67"/>
  <c r="E443" i="67"/>
  <c r="E442" i="67"/>
  <c r="E441" i="67"/>
  <c r="E440" i="67"/>
  <c r="E439" i="67"/>
  <c r="E438" i="67"/>
  <c r="E437" i="67"/>
  <c r="E436" i="67"/>
  <c r="E435" i="67"/>
  <c r="E434" i="67"/>
  <c r="E433" i="67"/>
  <c r="E432" i="67"/>
  <c r="E431" i="67"/>
  <c r="E430" i="67"/>
  <c r="E429" i="67"/>
  <c r="E428" i="67"/>
  <c r="E427" i="67"/>
  <c r="E426" i="67"/>
  <c r="E425" i="67"/>
  <c r="E424" i="67"/>
  <c r="E423" i="67"/>
  <c r="E422" i="67"/>
  <c r="E421" i="67"/>
  <c r="E420" i="67"/>
  <c r="E419" i="67"/>
  <c r="E418" i="67"/>
  <c r="E417" i="67"/>
  <c r="E416" i="67"/>
  <c r="E415" i="67"/>
  <c r="E414" i="67"/>
  <c r="E413" i="67"/>
  <c r="E412" i="67"/>
  <c r="E411" i="67"/>
  <c r="E410" i="67"/>
  <c r="E409" i="67"/>
  <c r="E408" i="67"/>
  <c r="E407" i="67"/>
  <c r="E406" i="67"/>
  <c r="E405" i="67"/>
  <c r="E404" i="67"/>
  <c r="E403" i="67"/>
  <c r="E402" i="67"/>
  <c r="E401" i="67"/>
  <c r="E400" i="67"/>
  <c r="E399" i="67"/>
  <c r="E398" i="67"/>
  <c r="E397" i="67"/>
  <c r="E396" i="67"/>
  <c r="E395" i="67"/>
  <c r="E394" i="67"/>
  <c r="E393" i="67"/>
  <c r="E392" i="67"/>
  <c r="E391" i="67"/>
  <c r="E390" i="67"/>
  <c r="E389" i="67"/>
  <c r="E388" i="67"/>
  <c r="E387" i="67"/>
  <c r="E386" i="67"/>
  <c r="E385" i="67"/>
  <c r="E384" i="67"/>
  <c r="E383" i="67"/>
  <c r="E382" i="67"/>
  <c r="E381" i="67"/>
  <c r="E380" i="67"/>
  <c r="E379" i="67"/>
  <c r="E378" i="67"/>
  <c r="E377" i="67"/>
  <c r="E376" i="67"/>
  <c r="E375" i="67"/>
  <c r="E374" i="67"/>
  <c r="E373" i="67"/>
  <c r="E372" i="67"/>
  <c r="E371" i="67"/>
  <c r="E370" i="67"/>
  <c r="E369" i="67"/>
  <c r="E368" i="67"/>
  <c r="E367" i="67"/>
  <c r="E366" i="67"/>
  <c r="E365" i="67"/>
  <c r="E364" i="67"/>
  <c r="E363" i="67"/>
  <c r="E362" i="67"/>
  <c r="E361" i="67"/>
  <c r="E360" i="67"/>
  <c r="E359" i="67"/>
  <c r="E358" i="67"/>
  <c r="E357" i="67"/>
  <c r="E356" i="67"/>
  <c r="E355" i="67"/>
  <c r="E354" i="67"/>
  <c r="E353" i="67"/>
  <c r="E352" i="67"/>
  <c r="E351" i="67"/>
  <c r="E350" i="67"/>
  <c r="E349" i="67"/>
  <c r="E348" i="67"/>
  <c r="E347" i="67"/>
  <c r="E346" i="67"/>
  <c r="E345" i="67"/>
  <c r="E344" i="67"/>
  <c r="E343" i="67"/>
  <c r="E342" i="67"/>
  <c r="E341" i="67"/>
  <c r="E340" i="67"/>
  <c r="E339" i="67"/>
  <c r="E338" i="67"/>
  <c r="E337" i="67"/>
  <c r="E336" i="67"/>
  <c r="E335" i="67"/>
  <c r="E334" i="67"/>
  <c r="E333" i="67"/>
  <c r="E332" i="67"/>
  <c r="E331" i="67"/>
  <c r="E330" i="67"/>
  <c r="E329" i="67"/>
  <c r="E328" i="67"/>
  <c r="E327" i="67"/>
  <c r="E326" i="67"/>
  <c r="E325" i="67"/>
  <c r="E324" i="67"/>
  <c r="E323" i="67"/>
  <c r="E322" i="67"/>
  <c r="E321" i="67"/>
  <c r="E320" i="67"/>
  <c r="E319" i="67"/>
  <c r="E318" i="67"/>
  <c r="E317" i="67"/>
  <c r="E316" i="67"/>
  <c r="E315" i="67"/>
  <c r="E314" i="67"/>
  <c r="E313" i="67"/>
  <c r="E312" i="67"/>
  <c r="E311" i="67"/>
  <c r="E310" i="67"/>
  <c r="E309" i="67"/>
  <c r="E308" i="67"/>
  <c r="E307" i="67"/>
  <c r="E306" i="67"/>
  <c r="E305" i="67"/>
  <c r="E304" i="67"/>
  <c r="E303" i="67"/>
  <c r="E302" i="67"/>
  <c r="E301" i="67"/>
  <c r="E300" i="67"/>
  <c r="E299" i="67"/>
  <c r="E298" i="67"/>
  <c r="E297" i="67"/>
  <c r="E296" i="67"/>
  <c r="E295" i="67"/>
  <c r="E294" i="67"/>
  <c r="E293" i="67"/>
  <c r="E292" i="67"/>
  <c r="E291" i="67"/>
  <c r="E290" i="67"/>
  <c r="E289" i="67"/>
  <c r="E288" i="67"/>
  <c r="E287" i="67"/>
  <c r="E286" i="67"/>
  <c r="E285" i="67"/>
  <c r="E284" i="67"/>
  <c r="E283" i="67"/>
  <c r="E282" i="67"/>
  <c r="E281" i="67"/>
  <c r="E280" i="67"/>
  <c r="E279" i="67"/>
  <c r="E278" i="67"/>
  <c r="E277" i="67"/>
  <c r="E276" i="67"/>
  <c r="E275" i="67"/>
  <c r="E274" i="67"/>
  <c r="E273" i="67"/>
  <c r="E272" i="67"/>
  <c r="E271" i="67"/>
  <c r="E270" i="67"/>
  <c r="E269" i="67"/>
  <c r="E268" i="67"/>
  <c r="E267" i="67"/>
  <c r="E266" i="67"/>
  <c r="E265" i="67"/>
  <c r="E264" i="67"/>
  <c r="E263" i="67"/>
  <c r="E262" i="67"/>
  <c r="E261" i="67"/>
  <c r="E260" i="67"/>
  <c r="E259" i="67"/>
  <c r="E258" i="67"/>
  <c r="E257" i="67"/>
  <c r="E256" i="67"/>
  <c r="E255" i="67"/>
  <c r="E254" i="67"/>
  <c r="E253" i="67"/>
  <c r="E252" i="67"/>
  <c r="E251" i="67"/>
  <c r="E250" i="67"/>
  <c r="E249" i="67"/>
  <c r="E248" i="67"/>
  <c r="E247" i="67"/>
  <c r="E246" i="67"/>
  <c r="E245" i="67"/>
  <c r="E244" i="67"/>
  <c r="E243" i="67"/>
  <c r="E242" i="67"/>
  <c r="E241" i="67"/>
  <c r="E240" i="67"/>
  <c r="E239" i="67"/>
  <c r="E238" i="67"/>
  <c r="E237" i="67"/>
  <c r="E236" i="67"/>
  <c r="E235" i="67"/>
  <c r="E234" i="67"/>
  <c r="E233" i="67"/>
  <c r="E232" i="67"/>
  <c r="E231" i="67"/>
  <c r="E230" i="67"/>
  <c r="E229" i="67"/>
  <c r="E228" i="67"/>
  <c r="E227" i="67"/>
  <c r="E226" i="67"/>
  <c r="E225" i="67"/>
  <c r="E224" i="67"/>
  <c r="E223" i="67"/>
  <c r="E222" i="67"/>
  <c r="E221" i="67"/>
  <c r="E220" i="67"/>
  <c r="E219" i="67"/>
  <c r="E218" i="67"/>
  <c r="E217" i="67"/>
  <c r="E216" i="67"/>
  <c r="E215" i="67"/>
  <c r="E214" i="67"/>
  <c r="E213" i="67"/>
  <c r="E212" i="67"/>
  <c r="E211" i="67"/>
  <c r="E210" i="67"/>
  <c r="E209" i="67"/>
  <c r="E208" i="67"/>
  <c r="E207" i="67"/>
  <c r="E206" i="67"/>
  <c r="E205" i="67"/>
  <c r="E204" i="67"/>
  <c r="E203" i="67"/>
  <c r="E202" i="67"/>
  <c r="E201" i="67"/>
  <c r="E200" i="67"/>
  <c r="E199" i="67"/>
  <c r="E198" i="67"/>
  <c r="E197" i="67"/>
  <c r="E196" i="67"/>
  <c r="E195" i="67"/>
  <c r="E194" i="67"/>
  <c r="E193" i="67"/>
  <c r="E192" i="67"/>
  <c r="E191" i="67"/>
  <c r="E190" i="67"/>
  <c r="E189" i="67"/>
  <c r="E188" i="67"/>
  <c r="E187" i="67"/>
  <c r="E186" i="67"/>
  <c r="E185" i="67"/>
  <c r="E184" i="67"/>
  <c r="E183" i="67"/>
  <c r="E182" i="67"/>
  <c r="E181" i="67"/>
  <c r="E180" i="67"/>
  <c r="E179" i="67"/>
  <c r="E178" i="67"/>
  <c r="E177" i="67"/>
  <c r="E176" i="67"/>
  <c r="E175" i="67"/>
  <c r="E174" i="67"/>
  <c r="E173" i="67"/>
  <c r="E172" i="67"/>
  <c r="E171" i="67"/>
  <c r="E170" i="67"/>
  <c r="E169" i="67"/>
  <c r="E168" i="67"/>
  <c r="E167" i="67"/>
  <c r="E166" i="67"/>
  <c r="E165" i="67"/>
  <c r="E164" i="67"/>
  <c r="E163" i="67"/>
  <c r="E162" i="67"/>
  <c r="E161" i="67"/>
  <c r="E160" i="67"/>
  <c r="E159" i="67"/>
  <c r="E158" i="67"/>
  <c r="E157" i="67"/>
  <c r="E156" i="67"/>
  <c r="E155" i="67"/>
  <c r="E154" i="67"/>
  <c r="E153" i="67"/>
  <c r="E152" i="67"/>
  <c r="E151" i="67"/>
  <c r="E150" i="67"/>
  <c r="E149" i="67"/>
  <c r="E148" i="67"/>
  <c r="E147" i="67"/>
  <c r="E146" i="67"/>
  <c r="E145" i="67"/>
  <c r="E144" i="67"/>
  <c r="E143" i="67"/>
  <c r="E142" i="67"/>
  <c r="E141" i="67"/>
  <c r="E140" i="67"/>
  <c r="E139" i="67"/>
  <c r="E138" i="67"/>
  <c r="E137" i="67"/>
  <c r="E136" i="67"/>
  <c r="E135" i="67"/>
  <c r="E134" i="67"/>
  <c r="E133" i="67"/>
  <c r="E132" i="67"/>
  <c r="E131" i="67"/>
  <c r="E130" i="67"/>
  <c r="E129" i="67"/>
  <c r="E128" i="67"/>
  <c r="E127" i="67"/>
  <c r="E126" i="67"/>
  <c r="E125" i="67"/>
  <c r="E124" i="67"/>
  <c r="E123" i="67"/>
  <c r="E122" i="67"/>
  <c r="E121" i="67"/>
  <c r="E120" i="67"/>
  <c r="E119" i="67"/>
  <c r="E118" i="67"/>
  <c r="E117" i="67"/>
  <c r="E116" i="67"/>
  <c r="E115" i="67"/>
  <c r="E114" i="67"/>
  <c r="E113" i="67"/>
  <c r="E112" i="67"/>
  <c r="E111" i="67"/>
  <c r="E110" i="67"/>
  <c r="E109" i="67"/>
  <c r="E108" i="67"/>
  <c r="E107" i="67"/>
  <c r="E106" i="67"/>
  <c r="E105" i="67"/>
  <c r="E104" i="67"/>
  <c r="E103" i="67"/>
  <c r="E102" i="67"/>
  <c r="E101" i="67"/>
  <c r="E100" i="67"/>
  <c r="E99" i="67"/>
  <c r="E98" i="67"/>
  <c r="E97" i="67"/>
  <c r="E96" i="67"/>
  <c r="E95" i="67"/>
  <c r="E94" i="67"/>
  <c r="E93" i="67"/>
  <c r="E92" i="67"/>
  <c r="E91" i="67"/>
  <c r="E90" i="67"/>
  <c r="E89" i="67"/>
  <c r="E88" i="67"/>
  <c r="E87" i="67"/>
  <c r="E86" i="67"/>
  <c r="E85" i="67"/>
  <c r="E84" i="67"/>
  <c r="E83" i="67"/>
  <c r="E82" i="67"/>
  <c r="E81" i="67"/>
  <c r="E80" i="67"/>
  <c r="E79" i="67"/>
  <c r="E78" i="67"/>
  <c r="E77" i="67"/>
  <c r="E76" i="67"/>
  <c r="E75" i="67"/>
  <c r="E74" i="67"/>
  <c r="E73" i="67"/>
  <c r="E72" i="67"/>
  <c r="E71" i="67"/>
  <c r="E70" i="67"/>
  <c r="E69" i="67"/>
  <c r="E68" i="67"/>
  <c r="E67" i="67"/>
  <c r="E66" i="67"/>
  <c r="E65" i="67"/>
  <c r="E64" i="67"/>
  <c r="E63" i="67"/>
  <c r="E62" i="67"/>
  <c r="E61" i="67"/>
  <c r="E60" i="67"/>
  <c r="E59" i="67"/>
  <c r="E58" i="67"/>
  <c r="E57" i="67"/>
  <c r="E56" i="67"/>
  <c r="E55" i="67"/>
  <c r="E54" i="67"/>
  <c r="E53" i="67"/>
  <c r="E52" i="67"/>
  <c r="E51" i="67"/>
  <c r="E50" i="67"/>
  <c r="E49" i="67"/>
  <c r="E48" i="67"/>
  <c r="E47" i="67"/>
  <c r="E46" i="67"/>
  <c r="E45" i="67"/>
  <c r="E44" i="67"/>
  <c r="E43" i="67"/>
  <c r="E42" i="67"/>
  <c r="E41" i="67"/>
  <c r="E40" i="67"/>
  <c r="E39" i="67"/>
  <c r="E38" i="67"/>
  <c r="E37" i="67"/>
  <c r="E36" i="67"/>
  <c r="E35" i="67"/>
  <c r="E34" i="67"/>
  <c r="E33" i="67"/>
  <c r="E32" i="67"/>
  <c r="E31" i="67"/>
  <c r="E30" i="67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4" i="58"/>
  <c r="D35" i="58"/>
  <c r="D36" i="58"/>
  <c r="D37" i="58"/>
  <c r="D38" i="58"/>
  <c r="D39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5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84" i="58"/>
  <c r="D86" i="58"/>
  <c r="D87" i="58"/>
  <c r="D88" i="58"/>
  <c r="D89" i="58"/>
  <c r="D90" i="58"/>
  <c r="D91" i="58"/>
  <c r="D92" i="58"/>
  <c r="D93" i="58"/>
  <c r="D94" i="58"/>
  <c r="D95" i="58"/>
  <c r="D96" i="58"/>
  <c r="D97" i="58"/>
  <c r="D98" i="58"/>
  <c r="D99" i="58"/>
  <c r="D100" i="58"/>
  <c r="D101" i="58"/>
  <c r="D102" i="58"/>
  <c r="D103" i="58"/>
  <c r="D104" i="58"/>
  <c r="D105" i="58"/>
  <c r="D106" i="58"/>
  <c r="D107" i="58"/>
  <c r="D108" i="58"/>
  <c r="D109" i="58"/>
  <c r="D110" i="58"/>
  <c r="D111" i="58"/>
  <c r="D113" i="58"/>
  <c r="E52" i="66"/>
  <c r="E51" i="66"/>
  <c r="E50" i="66"/>
  <c r="E49" i="66"/>
  <c r="E48" i="66"/>
  <c r="E47" i="66"/>
  <c r="E46" i="66"/>
  <c r="E45" i="66"/>
  <c r="E44" i="66"/>
  <c r="E43" i="66"/>
  <c r="E42" i="66"/>
  <c r="E41" i="66"/>
  <c r="E40" i="66"/>
  <c r="E39" i="66"/>
  <c r="E38" i="66"/>
  <c r="E37" i="66"/>
  <c r="E36" i="66"/>
  <c r="E35" i="66"/>
  <c r="E34" i="66"/>
  <c r="E33" i="66"/>
  <c r="E32" i="66"/>
  <c r="E31" i="66"/>
  <c r="E30" i="66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D8" i="69"/>
  <c r="D473" i="68"/>
  <c r="D453" i="68"/>
  <c r="D441" i="68"/>
  <c r="D428" i="68"/>
  <c r="D408" i="68"/>
  <c r="D392" i="68"/>
  <c r="D380" i="68"/>
  <c r="D359" i="68"/>
  <c r="D344" i="68"/>
  <c r="D317" i="68"/>
  <c r="D307" i="68"/>
  <c r="D296" i="68"/>
  <c r="D283" i="68"/>
  <c r="D271" i="68"/>
  <c r="D254" i="68"/>
  <c r="D237" i="68"/>
  <c r="D219" i="68"/>
  <c r="D206" i="68"/>
  <c r="D125" i="68"/>
  <c r="D107" i="68"/>
  <c r="D81" i="68"/>
  <c r="D71" i="68"/>
  <c r="D60" i="68"/>
  <c r="D28" i="68"/>
  <c r="D10" i="68"/>
  <c r="D8" i="68"/>
  <c r="D520" i="67"/>
  <c r="D484" i="67"/>
  <c r="D427" i="67"/>
  <c r="D408" i="67"/>
  <c r="D378" i="67"/>
  <c r="D343" i="67"/>
  <c r="D325" i="67"/>
  <c r="D273" i="67"/>
  <c r="D224" i="67"/>
  <c r="D194" i="67"/>
  <c r="D168" i="67"/>
  <c r="D149" i="67"/>
  <c r="D118" i="67"/>
  <c r="D97" i="67"/>
  <c r="D67" i="67"/>
  <c r="D50" i="67"/>
  <c r="D10" i="67"/>
  <c r="D8" i="67" s="1"/>
  <c r="D8" i="66"/>
  <c r="E514" i="64"/>
  <c r="E513" i="64"/>
  <c r="E512" i="64"/>
  <c r="E511" i="64"/>
  <c r="E510" i="64"/>
  <c r="E509" i="64"/>
  <c r="E508" i="64"/>
  <c r="E507" i="64"/>
  <c r="E506" i="64"/>
  <c r="E505" i="64"/>
  <c r="E504" i="64"/>
  <c r="E503" i="64"/>
  <c r="E502" i="64"/>
  <c r="E501" i="64"/>
  <c r="E500" i="64"/>
  <c r="E499" i="64"/>
  <c r="E498" i="64"/>
  <c r="E497" i="64"/>
  <c r="E496" i="64"/>
  <c r="E495" i="64"/>
  <c r="E494" i="64"/>
  <c r="E493" i="64"/>
  <c r="E492" i="64"/>
  <c r="E491" i="64"/>
  <c r="E490" i="64"/>
  <c r="E489" i="64"/>
  <c r="E488" i="64"/>
  <c r="E487" i="64"/>
  <c r="E486" i="64"/>
  <c r="E485" i="64"/>
  <c r="E484" i="64"/>
  <c r="E483" i="64"/>
  <c r="E482" i="64"/>
  <c r="E481" i="64"/>
  <c r="E480" i="64"/>
  <c r="E479" i="64"/>
  <c r="E478" i="64"/>
  <c r="E477" i="64"/>
  <c r="E476" i="64"/>
  <c r="E475" i="64"/>
  <c r="E474" i="64"/>
  <c r="E473" i="64"/>
  <c r="E472" i="64"/>
  <c r="E471" i="64"/>
  <c r="E470" i="64"/>
  <c r="E469" i="64"/>
  <c r="E468" i="64"/>
  <c r="E467" i="64"/>
  <c r="E466" i="64"/>
  <c r="E465" i="64"/>
  <c r="E464" i="64"/>
  <c r="E463" i="64"/>
  <c r="E462" i="64"/>
  <c r="E461" i="64"/>
  <c r="E460" i="64"/>
  <c r="E459" i="64"/>
  <c r="E458" i="64"/>
  <c r="E457" i="64"/>
  <c r="E456" i="64"/>
  <c r="E455" i="64"/>
  <c r="E454" i="64"/>
  <c r="E453" i="64"/>
  <c r="E452" i="64"/>
  <c r="E451" i="64"/>
  <c r="E450" i="64"/>
  <c r="E449" i="64"/>
  <c r="E448" i="64"/>
  <c r="E447" i="64"/>
  <c r="E446" i="64"/>
  <c r="E445" i="64"/>
  <c r="E444" i="64"/>
  <c r="E443" i="64"/>
  <c r="E442" i="64"/>
  <c r="E441" i="64"/>
  <c r="E440" i="64"/>
  <c r="E439" i="64"/>
  <c r="E438" i="64"/>
  <c r="E437" i="64"/>
  <c r="E436" i="64"/>
  <c r="E435" i="64"/>
  <c r="E434" i="64"/>
  <c r="E433" i="64"/>
  <c r="E432" i="64"/>
  <c r="E431" i="64"/>
  <c r="E430" i="64"/>
  <c r="E429" i="64"/>
  <c r="E428" i="64"/>
  <c r="E427" i="64"/>
  <c r="E426" i="64"/>
  <c r="E425" i="64"/>
  <c r="E424" i="64"/>
  <c r="E423" i="64"/>
  <c r="E422" i="64"/>
  <c r="E421" i="64"/>
  <c r="E420" i="64"/>
  <c r="E419" i="64"/>
  <c r="E418" i="64"/>
  <c r="E417" i="64"/>
  <c r="E416" i="64"/>
  <c r="E415" i="64"/>
  <c r="E414" i="64"/>
  <c r="E413" i="64"/>
  <c r="E412" i="64"/>
  <c r="E411" i="64"/>
  <c r="E410" i="64"/>
  <c r="E409" i="64"/>
  <c r="E408" i="64"/>
  <c r="E407" i="64"/>
  <c r="E406" i="64"/>
  <c r="E405" i="64"/>
  <c r="E404" i="64"/>
  <c r="E403" i="64"/>
  <c r="E402" i="64"/>
  <c r="E401" i="64"/>
  <c r="E400" i="64"/>
  <c r="E399" i="64"/>
  <c r="E398" i="64"/>
  <c r="E397" i="64"/>
  <c r="E396" i="64"/>
  <c r="E395" i="64"/>
  <c r="E394" i="64"/>
  <c r="E393" i="64"/>
  <c r="E392" i="64"/>
  <c r="E391" i="64"/>
  <c r="E390" i="64"/>
  <c r="E389" i="64"/>
  <c r="E388" i="64"/>
  <c r="E387" i="64"/>
  <c r="E386" i="64"/>
  <c r="E385" i="64"/>
  <c r="E384" i="64"/>
  <c r="E383" i="64"/>
  <c r="E382" i="64"/>
  <c r="E381" i="64"/>
  <c r="E380" i="64"/>
  <c r="E379" i="64"/>
  <c r="E378" i="64"/>
  <c r="E377" i="64"/>
  <c r="E376" i="64"/>
  <c r="E375" i="64"/>
  <c r="E374" i="64"/>
  <c r="E373" i="64"/>
  <c r="E372" i="64"/>
  <c r="E371" i="64"/>
  <c r="E370" i="64"/>
  <c r="E369" i="64"/>
  <c r="E368" i="64"/>
  <c r="E367" i="64"/>
  <c r="E366" i="64"/>
  <c r="E365" i="64"/>
  <c r="E364" i="64"/>
  <c r="E363" i="64"/>
  <c r="E362" i="64"/>
  <c r="E361" i="64"/>
  <c r="E360" i="64"/>
  <c r="E359" i="64"/>
  <c r="E358" i="64"/>
  <c r="E357" i="64"/>
  <c r="E356" i="64"/>
  <c r="E355" i="64"/>
  <c r="E354" i="64"/>
  <c r="E353" i="64"/>
  <c r="E352" i="64"/>
  <c r="E351" i="64"/>
  <c r="E350" i="64"/>
  <c r="E349" i="64"/>
  <c r="E348" i="64"/>
  <c r="E347" i="64"/>
  <c r="E346" i="64"/>
  <c r="E345" i="64"/>
  <c r="E344" i="64"/>
  <c r="E343" i="64"/>
  <c r="E342" i="64"/>
  <c r="E341" i="64"/>
  <c r="E340" i="64"/>
  <c r="E339" i="64"/>
  <c r="E338" i="64"/>
  <c r="E337" i="64"/>
  <c r="E336" i="64"/>
  <c r="E335" i="64"/>
  <c r="E334" i="64"/>
  <c r="E333" i="64"/>
  <c r="E332" i="64"/>
  <c r="E331" i="64"/>
  <c r="E330" i="64"/>
  <c r="E329" i="64"/>
  <c r="E328" i="64"/>
  <c r="E327" i="64"/>
  <c r="E326" i="64"/>
  <c r="E325" i="64"/>
  <c r="E324" i="64"/>
  <c r="E323" i="64"/>
  <c r="E322" i="64"/>
  <c r="E321" i="64"/>
  <c r="E320" i="64"/>
  <c r="E319" i="64"/>
  <c r="E318" i="64"/>
  <c r="E317" i="64"/>
  <c r="E316" i="64"/>
  <c r="E315" i="64"/>
  <c r="E314" i="64"/>
  <c r="E313" i="64"/>
  <c r="E312" i="64"/>
  <c r="E311" i="64"/>
  <c r="E310" i="64"/>
  <c r="E309" i="64"/>
  <c r="E308" i="64"/>
  <c r="E307" i="64"/>
  <c r="E306" i="64"/>
  <c r="E305" i="64"/>
  <c r="E304" i="64"/>
  <c r="E303" i="64"/>
  <c r="E302" i="64"/>
  <c r="E301" i="64"/>
  <c r="E300" i="64"/>
  <c r="E299" i="64"/>
  <c r="E298" i="64"/>
  <c r="E297" i="64"/>
  <c r="E296" i="64"/>
  <c r="E295" i="64"/>
  <c r="E294" i="64"/>
  <c r="E293" i="64"/>
  <c r="E292" i="64"/>
  <c r="E291" i="64"/>
  <c r="E290" i="64"/>
  <c r="E289" i="64"/>
  <c r="E288" i="64"/>
  <c r="E287" i="64"/>
  <c r="E286" i="64"/>
  <c r="E285" i="64"/>
  <c r="E284" i="64"/>
  <c r="E283" i="64"/>
  <c r="E282" i="64"/>
  <c r="E281" i="64"/>
  <c r="E280" i="64"/>
  <c r="E279" i="64"/>
  <c r="E278" i="64"/>
  <c r="E277" i="64"/>
  <c r="E276" i="64"/>
  <c r="E275" i="64"/>
  <c r="E274" i="64"/>
  <c r="E273" i="64"/>
  <c r="E272" i="64"/>
  <c r="E271" i="64"/>
  <c r="E270" i="64"/>
  <c r="E269" i="64"/>
  <c r="E268" i="64"/>
  <c r="E267" i="64"/>
  <c r="E266" i="64"/>
  <c r="E265" i="64"/>
  <c r="E264" i="64"/>
  <c r="E263" i="64"/>
  <c r="E262" i="64"/>
  <c r="E261" i="64"/>
  <c r="E260" i="64"/>
  <c r="E259" i="64"/>
  <c r="E258" i="64"/>
  <c r="E257" i="64"/>
  <c r="E256" i="64"/>
  <c r="E255" i="64"/>
  <c r="E254" i="64"/>
  <c r="E253" i="64"/>
  <c r="E252" i="64"/>
  <c r="E251" i="64"/>
  <c r="E250" i="64"/>
  <c r="E249" i="64"/>
  <c r="E248" i="64"/>
  <c r="E247" i="64"/>
  <c r="E246" i="64"/>
  <c r="E245" i="64"/>
  <c r="E244" i="64"/>
  <c r="E243" i="64"/>
  <c r="E242" i="64"/>
  <c r="E241" i="64"/>
  <c r="E240" i="64"/>
  <c r="E239" i="64"/>
  <c r="E238" i="64"/>
  <c r="E237" i="64"/>
  <c r="E236" i="64"/>
  <c r="E235" i="64"/>
  <c r="E234" i="64"/>
  <c r="E233" i="64"/>
  <c r="E232" i="64"/>
  <c r="E231" i="64"/>
  <c r="E230" i="64"/>
  <c r="E229" i="64"/>
  <c r="E228" i="64"/>
  <c r="E227" i="64"/>
  <c r="E226" i="64"/>
  <c r="E225" i="64"/>
  <c r="E224" i="64"/>
  <c r="E223" i="64"/>
  <c r="E222" i="64"/>
  <c r="E221" i="64"/>
  <c r="E220" i="64"/>
  <c r="E219" i="64"/>
  <c r="E218" i="64"/>
  <c r="E217" i="64"/>
  <c r="E216" i="64"/>
  <c r="E215" i="64"/>
  <c r="E214" i="64"/>
  <c r="E213" i="64"/>
  <c r="E212" i="64"/>
  <c r="E211" i="64"/>
  <c r="E210" i="64"/>
  <c r="E209" i="64"/>
  <c r="E208" i="64"/>
  <c r="E207" i="64"/>
  <c r="E206" i="64"/>
  <c r="E205" i="64"/>
  <c r="E204" i="64"/>
  <c r="E203" i="64"/>
  <c r="E202" i="64"/>
  <c r="E201" i="64"/>
  <c r="E200" i="64"/>
  <c r="E199" i="64"/>
  <c r="E198" i="64"/>
  <c r="E197" i="64"/>
  <c r="E196" i="64"/>
  <c r="E195" i="64"/>
  <c r="E194" i="64"/>
  <c r="E193" i="64"/>
  <c r="E192" i="64"/>
  <c r="E191" i="64"/>
  <c r="E190" i="64"/>
  <c r="E189" i="64"/>
  <c r="E188" i="64"/>
  <c r="E187" i="64"/>
  <c r="E186" i="64"/>
  <c r="E185" i="64"/>
  <c r="E184" i="64"/>
  <c r="E183" i="64"/>
  <c r="E182" i="64"/>
  <c r="E181" i="64"/>
  <c r="E180" i="64"/>
  <c r="E179" i="64"/>
  <c r="E178" i="64"/>
  <c r="E177" i="64"/>
  <c r="E176" i="64"/>
  <c r="E175" i="64"/>
  <c r="E174" i="64"/>
  <c r="E173" i="64"/>
  <c r="E172" i="64"/>
  <c r="E171" i="64"/>
  <c r="E170" i="64"/>
  <c r="E169" i="64"/>
  <c r="E168" i="64"/>
  <c r="E167" i="64"/>
  <c r="E166" i="64"/>
  <c r="E165" i="64"/>
  <c r="E164" i="64"/>
  <c r="E163" i="64"/>
  <c r="E162" i="64"/>
  <c r="E161" i="64"/>
  <c r="E160" i="64"/>
  <c r="E159" i="64"/>
  <c r="E158" i="64"/>
  <c r="E157" i="64"/>
  <c r="E156" i="64"/>
  <c r="E155" i="64"/>
  <c r="E154" i="64"/>
  <c r="E153" i="64"/>
  <c r="E152" i="64"/>
  <c r="E151" i="64"/>
  <c r="E150" i="64"/>
  <c r="E149" i="64"/>
  <c r="E148" i="64"/>
  <c r="E147" i="64"/>
  <c r="E146" i="64"/>
  <c r="E145" i="64"/>
  <c r="E144" i="64"/>
  <c r="E143" i="64"/>
  <c r="E142" i="64"/>
  <c r="E141" i="64"/>
  <c r="E140" i="64"/>
  <c r="E139" i="64"/>
  <c r="E138" i="64"/>
  <c r="E137" i="64"/>
  <c r="E136" i="64"/>
  <c r="E135" i="64"/>
  <c r="E134" i="64"/>
  <c r="E133" i="64"/>
  <c r="E132" i="64"/>
  <c r="E131" i="64"/>
  <c r="E130" i="64"/>
  <c r="E129" i="64"/>
  <c r="E128" i="64"/>
  <c r="E127" i="64"/>
  <c r="E126" i="64"/>
  <c r="E125" i="64"/>
  <c r="E124" i="64"/>
  <c r="E123" i="64"/>
  <c r="E122" i="64"/>
  <c r="E121" i="64"/>
  <c r="E120" i="64"/>
  <c r="E119" i="64"/>
  <c r="E118" i="64"/>
  <c r="E117" i="64"/>
  <c r="E116" i="64"/>
  <c r="E115" i="64"/>
  <c r="E114" i="64"/>
  <c r="E113" i="64"/>
  <c r="E112" i="64"/>
  <c r="E111" i="64"/>
  <c r="E110" i="64"/>
  <c r="E109" i="64"/>
  <c r="E108" i="64"/>
  <c r="E107" i="64"/>
  <c r="E106" i="64"/>
  <c r="E105" i="64"/>
  <c r="E104" i="64"/>
  <c r="E103" i="64"/>
  <c r="E102" i="64"/>
  <c r="E101" i="64"/>
  <c r="E100" i="64"/>
  <c r="E99" i="64"/>
  <c r="E98" i="64"/>
  <c r="E97" i="64"/>
  <c r="E96" i="64"/>
  <c r="E95" i="64"/>
  <c r="E94" i="64"/>
  <c r="E93" i="64"/>
  <c r="E92" i="64"/>
  <c r="E91" i="64"/>
  <c r="E90" i="64"/>
  <c r="E89" i="64"/>
  <c r="E88" i="64"/>
  <c r="E87" i="64"/>
  <c r="E86" i="64"/>
  <c r="E85" i="64"/>
  <c r="E84" i="64"/>
  <c r="E83" i="64"/>
  <c r="E82" i="64"/>
  <c r="E81" i="64"/>
  <c r="E80" i="64"/>
  <c r="E79" i="64"/>
  <c r="E78" i="64"/>
  <c r="E77" i="64"/>
  <c r="E76" i="64"/>
  <c r="E75" i="64"/>
  <c r="E74" i="64"/>
  <c r="E73" i="64"/>
  <c r="E72" i="64"/>
  <c r="E71" i="64"/>
  <c r="E70" i="64"/>
  <c r="E69" i="64"/>
  <c r="E68" i="64"/>
  <c r="E67" i="64"/>
  <c r="E66" i="64"/>
  <c r="E65" i="64"/>
  <c r="E64" i="64"/>
  <c r="E63" i="64"/>
  <c r="E62" i="64"/>
  <c r="E61" i="64"/>
  <c r="E60" i="64"/>
  <c r="E59" i="64"/>
  <c r="E58" i="64"/>
  <c r="E57" i="64"/>
  <c r="E56" i="64"/>
  <c r="E55" i="64"/>
  <c r="E54" i="64"/>
  <c r="E53" i="64"/>
  <c r="E52" i="64"/>
  <c r="E51" i="64"/>
  <c r="E50" i="64"/>
  <c r="E49" i="64"/>
  <c r="E48" i="64"/>
  <c r="E47" i="64"/>
  <c r="E46" i="64"/>
  <c r="E45" i="64"/>
  <c r="E44" i="64"/>
  <c r="E43" i="64"/>
  <c r="E42" i="64"/>
  <c r="E41" i="64"/>
  <c r="E40" i="64"/>
  <c r="E39" i="64"/>
  <c r="E38" i="64"/>
  <c r="E37" i="64"/>
  <c r="E36" i="64"/>
  <c r="E35" i="64"/>
  <c r="E34" i="64"/>
  <c r="E33" i="64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D493" i="64" l="1"/>
  <c r="D467" i="64"/>
  <c r="D447" i="64"/>
  <c r="D438" i="64"/>
  <c r="D419" i="64"/>
  <c r="D392" i="64"/>
  <c r="D364" i="64"/>
  <c r="D342" i="64"/>
  <c r="D315" i="64"/>
  <c r="D287" i="64"/>
  <c r="D273" i="64"/>
  <c r="D258" i="64"/>
  <c r="D232" i="64"/>
  <c r="D222" i="64"/>
  <c r="D193" i="64"/>
  <c r="D165" i="64"/>
  <c r="D150" i="64"/>
  <c r="D111" i="64"/>
  <c r="D76" i="64"/>
  <c r="D51" i="64"/>
  <c r="D28" i="64"/>
  <c r="D10" i="64"/>
  <c r="D8" i="64" s="1"/>
  <c r="E76" i="63"/>
  <c r="E75" i="63"/>
  <c r="E74" i="63"/>
  <c r="E73" i="63"/>
  <c r="E72" i="63"/>
  <c r="E71" i="63"/>
  <c r="E70" i="63"/>
  <c r="E69" i="63"/>
  <c r="E68" i="63"/>
  <c r="E67" i="63"/>
  <c r="E66" i="63"/>
  <c r="E65" i="63"/>
  <c r="E64" i="63"/>
  <c r="E63" i="63"/>
  <c r="E62" i="63"/>
  <c r="E61" i="63"/>
  <c r="E60" i="63"/>
  <c r="E59" i="63"/>
  <c r="E58" i="63"/>
  <c r="E57" i="63"/>
  <c r="E56" i="63"/>
  <c r="E55" i="63"/>
  <c r="E54" i="63"/>
  <c r="E53" i="63"/>
  <c r="E52" i="63"/>
  <c r="E51" i="63"/>
  <c r="E50" i="63"/>
  <c r="E49" i="63"/>
  <c r="E48" i="63"/>
  <c r="E47" i="63"/>
  <c r="E46" i="63"/>
  <c r="E45" i="63"/>
  <c r="E44" i="63"/>
  <c r="E43" i="63"/>
  <c r="E42" i="63"/>
  <c r="E41" i="63"/>
  <c r="E40" i="63"/>
  <c r="E39" i="63"/>
  <c r="E38" i="63"/>
  <c r="E37" i="63"/>
  <c r="E36" i="63"/>
  <c r="E35" i="63"/>
  <c r="E34" i="63"/>
  <c r="E33" i="63"/>
  <c r="E32" i="63"/>
  <c r="E31" i="63"/>
  <c r="E30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D67" i="63"/>
  <c r="D50" i="63"/>
  <c r="D35" i="63"/>
  <c r="D26" i="63"/>
  <c r="D10" i="63"/>
  <c r="D8" i="63"/>
  <c r="E516" i="53"/>
  <c r="E515" i="53"/>
  <c r="E514" i="53"/>
  <c r="E513" i="53"/>
  <c r="E512" i="53"/>
  <c r="E511" i="53"/>
  <c r="E510" i="53"/>
  <c r="E509" i="53"/>
  <c r="E508" i="53"/>
  <c r="E507" i="53"/>
  <c r="E506" i="53"/>
  <c r="E505" i="53"/>
  <c r="E504" i="53"/>
  <c r="E503" i="53"/>
  <c r="E502" i="53"/>
  <c r="E501" i="53"/>
  <c r="E500" i="53"/>
  <c r="E499" i="53"/>
  <c r="E498" i="53"/>
  <c r="E497" i="53"/>
  <c r="E496" i="53"/>
  <c r="E495" i="53"/>
  <c r="E494" i="53"/>
  <c r="E493" i="53"/>
  <c r="E492" i="53"/>
  <c r="E491" i="53"/>
  <c r="E490" i="53"/>
  <c r="E489" i="53"/>
  <c r="E488" i="53"/>
  <c r="E487" i="53"/>
  <c r="E486" i="53"/>
  <c r="E485" i="53"/>
  <c r="E484" i="53"/>
  <c r="E483" i="53"/>
  <c r="E482" i="53"/>
  <c r="E481" i="53"/>
  <c r="E480" i="53"/>
  <c r="E479" i="53"/>
  <c r="E478" i="53"/>
  <c r="E477" i="53"/>
  <c r="E476" i="53"/>
  <c r="E475" i="53"/>
  <c r="E474" i="53"/>
  <c r="E473" i="53"/>
  <c r="E472" i="53"/>
  <c r="E471" i="53"/>
  <c r="E470" i="53"/>
  <c r="E469" i="53"/>
  <c r="E468" i="53"/>
  <c r="E467" i="53"/>
  <c r="E466" i="53"/>
  <c r="E465" i="53"/>
  <c r="E464" i="53"/>
  <c r="E463" i="53"/>
  <c r="E462" i="53"/>
  <c r="E461" i="53"/>
  <c r="E460" i="53"/>
  <c r="E459" i="53"/>
  <c r="E458" i="53"/>
  <c r="E457" i="53"/>
  <c r="E456" i="53"/>
  <c r="E455" i="53"/>
  <c r="E454" i="53"/>
  <c r="E453" i="53"/>
  <c r="E452" i="53"/>
  <c r="E451" i="53"/>
  <c r="E450" i="53"/>
  <c r="E449" i="53"/>
  <c r="E448" i="53"/>
  <c r="E447" i="53"/>
  <c r="E446" i="53"/>
  <c r="E445" i="53"/>
  <c r="E444" i="53"/>
  <c r="E443" i="53"/>
  <c r="E442" i="53"/>
  <c r="E441" i="53"/>
  <c r="E440" i="53"/>
  <c r="E439" i="53"/>
  <c r="E438" i="53"/>
  <c r="E437" i="53"/>
  <c r="E436" i="53"/>
  <c r="E435" i="53"/>
  <c r="E434" i="53"/>
  <c r="E433" i="53"/>
  <c r="E432" i="53"/>
  <c r="E431" i="53"/>
  <c r="E430" i="53"/>
  <c r="E429" i="53"/>
  <c r="E428" i="53"/>
  <c r="E427" i="53"/>
  <c r="E426" i="53"/>
  <c r="E425" i="53"/>
  <c r="E424" i="53"/>
  <c r="E423" i="53"/>
  <c r="E422" i="53"/>
  <c r="E421" i="53"/>
  <c r="E420" i="53"/>
  <c r="E419" i="53"/>
  <c r="E418" i="53"/>
  <c r="E417" i="53"/>
  <c r="E416" i="53"/>
  <c r="E415" i="53"/>
  <c r="E414" i="53"/>
  <c r="E413" i="53"/>
  <c r="E412" i="53"/>
  <c r="E411" i="53"/>
  <c r="E410" i="53"/>
  <c r="E409" i="53"/>
  <c r="E408" i="53"/>
  <c r="E407" i="53"/>
  <c r="E406" i="53"/>
  <c r="E405" i="53"/>
  <c r="E404" i="53"/>
  <c r="E403" i="53"/>
  <c r="E402" i="53"/>
  <c r="E401" i="53"/>
  <c r="E400" i="53"/>
  <c r="E399" i="53"/>
  <c r="E398" i="53"/>
  <c r="E397" i="53"/>
  <c r="E396" i="53"/>
  <c r="E395" i="53"/>
  <c r="E394" i="53"/>
  <c r="E393" i="53"/>
  <c r="E392" i="53"/>
  <c r="E391" i="53"/>
  <c r="E390" i="53"/>
  <c r="E389" i="53"/>
  <c r="E388" i="53"/>
  <c r="E387" i="53"/>
  <c r="E386" i="53"/>
  <c r="E385" i="53"/>
  <c r="E384" i="53"/>
  <c r="E383" i="53"/>
  <c r="E382" i="53"/>
  <c r="E381" i="53"/>
  <c r="E380" i="53"/>
  <c r="E379" i="53"/>
  <c r="E378" i="53"/>
  <c r="E377" i="53"/>
  <c r="E376" i="53"/>
  <c r="E375" i="53"/>
  <c r="E374" i="53"/>
  <c r="E373" i="53"/>
  <c r="E372" i="53"/>
  <c r="E371" i="53"/>
  <c r="E370" i="53"/>
  <c r="E369" i="53"/>
  <c r="E368" i="53"/>
  <c r="E367" i="53"/>
  <c r="E366" i="53"/>
  <c r="E365" i="53"/>
  <c r="E364" i="53"/>
  <c r="E363" i="53"/>
  <c r="E362" i="53"/>
  <c r="E361" i="53"/>
  <c r="E360" i="53"/>
  <c r="E359" i="53"/>
  <c r="E358" i="53"/>
  <c r="E357" i="53"/>
  <c r="E356" i="53"/>
  <c r="E355" i="53"/>
  <c r="E354" i="53"/>
  <c r="E353" i="53"/>
  <c r="E352" i="53"/>
  <c r="E351" i="53"/>
  <c r="E350" i="53"/>
  <c r="E349" i="53"/>
  <c r="E348" i="53"/>
  <c r="E347" i="53"/>
  <c r="E346" i="53"/>
  <c r="E345" i="53"/>
  <c r="E344" i="53"/>
  <c r="E343" i="53"/>
  <c r="E342" i="53"/>
  <c r="E341" i="53"/>
  <c r="E340" i="53"/>
  <c r="E339" i="53"/>
  <c r="E338" i="53"/>
  <c r="E337" i="53"/>
  <c r="E336" i="53"/>
  <c r="E335" i="53"/>
  <c r="E334" i="53"/>
  <c r="E333" i="53"/>
  <c r="E332" i="53"/>
  <c r="E331" i="53"/>
  <c r="E330" i="53"/>
  <c r="E329" i="53"/>
  <c r="E328" i="53"/>
  <c r="E327" i="53"/>
  <c r="E326" i="53"/>
  <c r="E325" i="53"/>
  <c r="E324" i="53"/>
  <c r="E323" i="53"/>
  <c r="E322" i="53"/>
  <c r="E321" i="53"/>
  <c r="E320" i="53"/>
  <c r="E319" i="53"/>
  <c r="E318" i="53"/>
  <c r="E317" i="53"/>
  <c r="E316" i="53"/>
  <c r="E315" i="53"/>
  <c r="E314" i="53"/>
  <c r="E313" i="53"/>
  <c r="E312" i="53"/>
  <c r="E311" i="53"/>
  <c r="E310" i="53"/>
  <c r="E309" i="53"/>
  <c r="E308" i="53"/>
  <c r="E307" i="53"/>
  <c r="E306" i="53"/>
  <c r="E305" i="53"/>
  <c r="E304" i="53"/>
  <c r="E303" i="53"/>
  <c r="E302" i="53"/>
  <c r="E301" i="53"/>
  <c r="E300" i="53"/>
  <c r="E299" i="53"/>
  <c r="E298" i="53"/>
  <c r="E297" i="53"/>
  <c r="E296" i="53"/>
  <c r="E295" i="53"/>
  <c r="E294" i="53"/>
  <c r="E293" i="53"/>
  <c r="E292" i="53"/>
  <c r="E291" i="53"/>
  <c r="E290" i="53"/>
  <c r="E289" i="53"/>
  <c r="E288" i="53"/>
  <c r="E287" i="53"/>
  <c r="E286" i="53"/>
  <c r="E285" i="53"/>
  <c r="E284" i="53"/>
  <c r="E283" i="53"/>
  <c r="E282" i="53"/>
  <c r="E281" i="53"/>
  <c r="E280" i="53"/>
  <c r="E279" i="53"/>
  <c r="E278" i="53"/>
  <c r="E277" i="53"/>
  <c r="E276" i="53"/>
  <c r="E275" i="53"/>
  <c r="E274" i="53"/>
  <c r="E273" i="53"/>
  <c r="E272" i="53"/>
  <c r="E271" i="53"/>
  <c r="E270" i="53"/>
  <c r="E269" i="53"/>
  <c r="E268" i="53"/>
  <c r="E267" i="53"/>
  <c r="E266" i="53"/>
  <c r="E265" i="53"/>
  <c r="E264" i="53"/>
  <c r="E263" i="53"/>
  <c r="E262" i="53"/>
  <c r="E261" i="53"/>
  <c r="E260" i="53"/>
  <c r="E259" i="53"/>
  <c r="E258" i="53"/>
  <c r="E257" i="53"/>
  <c r="E256" i="53"/>
  <c r="E255" i="53"/>
  <c r="E254" i="53"/>
  <c r="E253" i="53"/>
  <c r="E252" i="53"/>
  <c r="E251" i="53"/>
  <c r="E250" i="53"/>
  <c r="E249" i="53"/>
  <c r="E248" i="53"/>
  <c r="E247" i="53"/>
  <c r="E246" i="53"/>
  <c r="E245" i="53"/>
  <c r="E244" i="53"/>
  <c r="E243" i="53"/>
  <c r="E242" i="53"/>
  <c r="E241" i="53"/>
  <c r="E240" i="53"/>
  <c r="E239" i="53"/>
  <c r="E238" i="53"/>
  <c r="E237" i="53"/>
  <c r="E236" i="53"/>
  <c r="E235" i="53"/>
  <c r="E234" i="53"/>
  <c r="E233" i="53"/>
  <c r="E232" i="53"/>
  <c r="E231" i="53"/>
  <c r="E230" i="53"/>
  <c r="E229" i="53"/>
  <c r="E228" i="53"/>
  <c r="E227" i="53"/>
  <c r="E226" i="53"/>
  <c r="E225" i="53"/>
  <c r="E224" i="53"/>
  <c r="E223" i="53"/>
  <c r="E222" i="53"/>
  <c r="E221" i="53"/>
  <c r="E220" i="53"/>
  <c r="E219" i="53"/>
  <c r="E218" i="53"/>
  <c r="E217" i="53"/>
  <c r="E216" i="53"/>
  <c r="E215" i="53"/>
  <c r="E214" i="53"/>
  <c r="E213" i="53"/>
  <c r="E212" i="53"/>
  <c r="E211" i="53"/>
  <c r="E210" i="53"/>
  <c r="E209" i="53"/>
  <c r="E208" i="53"/>
  <c r="E207" i="53"/>
  <c r="E206" i="53"/>
  <c r="E205" i="53"/>
  <c r="E204" i="53"/>
  <c r="E203" i="53"/>
  <c r="E202" i="53"/>
  <c r="E201" i="53"/>
  <c r="E200" i="53"/>
  <c r="E199" i="53"/>
  <c r="E198" i="53"/>
  <c r="E197" i="53"/>
  <c r="E196" i="53"/>
  <c r="E195" i="53"/>
  <c r="E194" i="53"/>
  <c r="E193" i="53"/>
  <c r="E192" i="53"/>
  <c r="E191" i="53"/>
  <c r="E190" i="53"/>
  <c r="E189" i="53"/>
  <c r="E188" i="53"/>
  <c r="E187" i="53"/>
  <c r="E186" i="53"/>
  <c r="E185" i="53"/>
  <c r="E184" i="53"/>
  <c r="E183" i="53"/>
  <c r="E182" i="53"/>
  <c r="E181" i="53"/>
  <c r="E180" i="53"/>
  <c r="E179" i="53"/>
  <c r="E178" i="53"/>
  <c r="E177" i="53"/>
  <c r="E176" i="53"/>
  <c r="E175" i="53"/>
  <c r="E174" i="53"/>
  <c r="E173" i="53"/>
  <c r="E172" i="53"/>
  <c r="E171" i="53"/>
  <c r="E170" i="53"/>
  <c r="E169" i="53"/>
  <c r="E168" i="53"/>
  <c r="E167" i="53"/>
  <c r="E166" i="53"/>
  <c r="E165" i="53"/>
  <c r="E164" i="53"/>
  <c r="E163" i="53"/>
  <c r="E162" i="53"/>
  <c r="E161" i="53"/>
  <c r="E160" i="53"/>
  <c r="E159" i="53"/>
  <c r="E158" i="53"/>
  <c r="E157" i="53"/>
  <c r="E156" i="53"/>
  <c r="E155" i="53"/>
  <c r="E154" i="53"/>
  <c r="E153" i="53"/>
  <c r="E152" i="53"/>
  <c r="E151" i="53"/>
  <c r="E150" i="53"/>
  <c r="E149" i="53"/>
  <c r="E148" i="53"/>
  <c r="E147" i="53"/>
  <c r="E146" i="53"/>
  <c r="E145" i="53"/>
  <c r="E144" i="53"/>
  <c r="E143" i="53"/>
  <c r="E142" i="53"/>
  <c r="E141" i="53"/>
  <c r="E140" i="53"/>
  <c r="E139" i="53"/>
  <c r="E138" i="53"/>
  <c r="E137" i="53"/>
  <c r="E136" i="53"/>
  <c r="E135" i="53"/>
  <c r="E134" i="53"/>
  <c r="E133" i="53"/>
  <c r="E132" i="53"/>
  <c r="E131" i="53"/>
  <c r="E130" i="53"/>
  <c r="E129" i="53"/>
  <c r="E128" i="53"/>
  <c r="E127" i="53"/>
  <c r="E126" i="53"/>
  <c r="E125" i="53"/>
  <c r="E124" i="53"/>
  <c r="E123" i="53"/>
  <c r="E122" i="53"/>
  <c r="E121" i="53"/>
  <c r="E120" i="53"/>
  <c r="E119" i="53"/>
  <c r="E118" i="53"/>
  <c r="E117" i="53"/>
  <c r="E116" i="53"/>
  <c r="E115" i="53"/>
  <c r="E114" i="53"/>
  <c r="E113" i="53"/>
  <c r="E112" i="53"/>
  <c r="E111" i="53"/>
  <c r="E110" i="53"/>
  <c r="E109" i="53"/>
  <c r="E108" i="53"/>
  <c r="E107" i="53"/>
  <c r="E106" i="53"/>
  <c r="E105" i="53"/>
  <c r="E104" i="53"/>
  <c r="E103" i="53"/>
  <c r="E102" i="53"/>
  <c r="E101" i="53"/>
  <c r="E100" i="53"/>
  <c r="E99" i="53"/>
  <c r="E98" i="53"/>
  <c r="E97" i="53"/>
  <c r="E96" i="53"/>
  <c r="E95" i="53"/>
  <c r="E94" i="53"/>
  <c r="E93" i="53"/>
  <c r="E92" i="53"/>
  <c r="E91" i="53"/>
  <c r="E90" i="53"/>
  <c r="E89" i="53"/>
  <c r="E88" i="53"/>
  <c r="E87" i="53"/>
  <c r="E86" i="53"/>
  <c r="E85" i="53"/>
  <c r="E84" i="53"/>
  <c r="E83" i="53"/>
  <c r="E82" i="53"/>
  <c r="E81" i="53"/>
  <c r="E80" i="53"/>
  <c r="E79" i="53"/>
  <c r="E78" i="53"/>
  <c r="E77" i="53"/>
  <c r="E76" i="53"/>
  <c r="E75" i="53"/>
  <c r="E74" i="53"/>
  <c r="E73" i="53"/>
  <c r="E72" i="53"/>
  <c r="E71" i="53"/>
  <c r="E70" i="53"/>
  <c r="E69" i="53"/>
  <c r="E68" i="53"/>
  <c r="E67" i="53"/>
  <c r="E66" i="53"/>
  <c r="E65" i="53"/>
  <c r="E64" i="53"/>
  <c r="E63" i="53"/>
  <c r="E62" i="53"/>
  <c r="E61" i="53"/>
  <c r="E60" i="53"/>
  <c r="E59" i="53"/>
  <c r="E58" i="53"/>
  <c r="E57" i="53"/>
  <c r="E56" i="53"/>
  <c r="E55" i="53"/>
  <c r="E54" i="53"/>
  <c r="E53" i="53"/>
  <c r="E52" i="53"/>
  <c r="E51" i="53"/>
  <c r="E50" i="53"/>
  <c r="E49" i="53"/>
  <c r="E48" i="53"/>
  <c r="E47" i="53"/>
  <c r="E46" i="53"/>
  <c r="E45" i="53"/>
  <c r="E44" i="53"/>
  <c r="E43" i="53"/>
  <c r="E42" i="53"/>
  <c r="E41" i="53"/>
  <c r="E40" i="53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E10" i="53"/>
  <c r="E9" i="53"/>
  <c r="E8" i="53"/>
  <c r="D501" i="53"/>
  <c r="D468" i="53"/>
  <c r="D437" i="53"/>
  <c r="D425" i="53"/>
  <c r="D399" i="53"/>
  <c r="D366" i="53"/>
  <c r="D346" i="53"/>
  <c r="D324" i="53"/>
  <c r="D300" i="53"/>
  <c r="D287" i="53"/>
  <c r="D240" i="53"/>
  <c r="D224" i="53"/>
  <c r="D208" i="53"/>
  <c r="D170" i="53"/>
  <c r="D145" i="53"/>
  <c r="D129" i="53"/>
  <c r="D109" i="53"/>
  <c r="D94" i="53"/>
  <c r="D63" i="53"/>
  <c r="D47" i="53"/>
  <c r="D28" i="53"/>
  <c r="D10" i="53"/>
  <c r="D8" i="53" s="1"/>
  <c r="E112" i="58"/>
  <c r="E85" i="58"/>
  <c r="E66" i="58"/>
  <c r="E64" i="58"/>
  <c r="E40" i="58"/>
  <c r="E33" i="58"/>
  <c r="C8" i="69"/>
  <c r="C473" i="68"/>
  <c r="C453" i="68"/>
  <c r="C441" i="68"/>
  <c r="C428" i="68"/>
  <c r="C408" i="68"/>
  <c r="C392" i="68"/>
  <c r="C380" i="68"/>
  <c r="C359" i="68"/>
  <c r="C344" i="68"/>
  <c r="C317" i="68"/>
  <c r="C307" i="68"/>
  <c r="C296" i="68"/>
  <c r="C283" i="68"/>
  <c r="C271" i="68"/>
  <c r="C254" i="68"/>
  <c r="C237" i="68"/>
  <c r="C219" i="68"/>
  <c r="C206" i="68"/>
  <c r="C125" i="68"/>
  <c r="C107" i="68"/>
  <c r="C81" i="68"/>
  <c r="C71" i="68"/>
  <c r="C60" i="68"/>
  <c r="C28" i="68"/>
  <c r="C520" i="67"/>
  <c r="C484" i="67"/>
  <c r="C427" i="67"/>
  <c r="C408" i="67"/>
  <c r="C378" i="67"/>
  <c r="C343" i="67"/>
  <c r="C325" i="67"/>
  <c r="C273" i="67"/>
  <c r="C224" i="67"/>
  <c r="C194" i="67"/>
  <c r="C168" i="67"/>
  <c r="C149" i="67"/>
  <c r="C118" i="67"/>
  <c r="C97" i="67"/>
  <c r="C67" i="67"/>
  <c r="C50" i="67"/>
  <c r="C10" i="67"/>
  <c r="B520" i="67"/>
  <c r="C111" i="64"/>
  <c r="C76" i="64"/>
  <c r="C51" i="64"/>
  <c r="C28" i="64"/>
  <c r="C493" i="64"/>
  <c r="C467" i="64"/>
  <c r="C447" i="64"/>
  <c r="C438" i="64"/>
  <c r="C419" i="64"/>
  <c r="C392" i="64"/>
  <c r="C364" i="64"/>
  <c r="C342" i="64"/>
  <c r="C315" i="64"/>
  <c r="C287" i="64"/>
  <c r="C273" i="64"/>
  <c r="C258" i="64"/>
  <c r="C232" i="64"/>
  <c r="C222" i="64"/>
  <c r="C193" i="64"/>
  <c r="C165" i="64"/>
  <c r="C150" i="64"/>
  <c r="C10" i="64"/>
  <c r="C67" i="63"/>
  <c r="C50" i="63"/>
  <c r="C10" i="63"/>
  <c r="C26" i="63"/>
  <c r="C35" i="63"/>
  <c r="C63" i="58" l="1"/>
  <c r="E63" i="58" s="1"/>
  <c r="C62" i="58"/>
  <c r="E62" i="58" s="1"/>
  <c r="D8" i="58"/>
  <c r="C8" i="67"/>
  <c r="C8" i="64"/>
  <c r="C8" i="63"/>
  <c r="C501" i="53"/>
  <c r="C468" i="53"/>
  <c r="C437" i="53"/>
  <c r="C425" i="53"/>
  <c r="C399" i="53"/>
  <c r="C366" i="53"/>
  <c r="C346" i="53"/>
  <c r="C324" i="53"/>
  <c r="C300" i="53"/>
  <c r="B300" i="53"/>
  <c r="C287" i="53"/>
  <c r="C240" i="53"/>
  <c r="C224" i="53"/>
  <c r="C208" i="53"/>
  <c r="C170" i="53"/>
  <c r="C145" i="53"/>
  <c r="C129" i="53"/>
  <c r="C109" i="53"/>
  <c r="C94" i="53"/>
  <c r="C63" i="53"/>
  <c r="C47" i="53"/>
  <c r="C28" i="53"/>
  <c r="C10" i="53"/>
  <c r="C34" i="58" l="1"/>
  <c r="E34" i="58" s="1"/>
  <c r="C8" i="53"/>
  <c r="B71" i="68"/>
  <c r="C10" i="68"/>
  <c r="C8" i="68" l="1"/>
  <c r="B501" i="53" l="1"/>
  <c r="B468" i="53"/>
  <c r="B437" i="53"/>
  <c r="B425" i="53"/>
  <c r="B399" i="53"/>
  <c r="B366" i="53"/>
  <c r="B346" i="53"/>
  <c r="B240" i="53"/>
  <c r="B224" i="53"/>
  <c r="B109" i="53"/>
  <c r="B94" i="53"/>
  <c r="B63" i="53"/>
  <c r="C39" i="58" l="1"/>
  <c r="E39" i="58" s="1"/>
  <c r="C38" i="58"/>
  <c r="E38" i="58" s="1"/>
  <c r="C37" i="58"/>
  <c r="E37" i="58" s="1"/>
  <c r="C36" i="58"/>
  <c r="E36" i="58" s="1"/>
  <c r="B8" i="69"/>
  <c r="C11" i="58"/>
  <c r="E11" i="58" s="1"/>
  <c r="C12" i="58"/>
  <c r="E12" i="58" s="1"/>
  <c r="C13" i="58"/>
  <c r="E13" i="58" s="1"/>
  <c r="C14" i="58"/>
  <c r="E14" i="58" s="1"/>
  <c r="C15" i="58"/>
  <c r="E15" i="58" s="1"/>
  <c r="C16" i="58"/>
  <c r="E16" i="58" s="1"/>
  <c r="C17" i="58"/>
  <c r="E17" i="58" s="1"/>
  <c r="C18" i="58"/>
  <c r="E18" i="58" s="1"/>
  <c r="C19" i="58"/>
  <c r="E19" i="58" s="1"/>
  <c r="C20" i="58"/>
  <c r="E20" i="58" s="1"/>
  <c r="C21" i="58"/>
  <c r="E21" i="58" s="1"/>
  <c r="C22" i="58"/>
  <c r="E22" i="58" s="1"/>
  <c r="C23" i="58"/>
  <c r="E23" i="58" s="1"/>
  <c r="C24" i="58"/>
  <c r="E24" i="58" s="1"/>
  <c r="C25" i="58"/>
  <c r="E25" i="58" s="1"/>
  <c r="C26" i="58"/>
  <c r="E26" i="58" s="1"/>
  <c r="C27" i="58"/>
  <c r="E27" i="58" s="1"/>
  <c r="C28" i="58"/>
  <c r="E28" i="58" s="1"/>
  <c r="C29" i="58"/>
  <c r="E29" i="58" s="1"/>
  <c r="C30" i="58"/>
  <c r="E30" i="58" s="1"/>
  <c r="C31" i="58"/>
  <c r="E31" i="58" s="1"/>
  <c r="C32" i="58"/>
  <c r="E32" i="58" s="1"/>
  <c r="C35" i="58"/>
  <c r="E35" i="58" s="1"/>
  <c r="C71" i="58"/>
  <c r="E71" i="58" s="1"/>
  <c r="C87" i="58"/>
  <c r="E87" i="58" s="1"/>
  <c r="C88" i="58"/>
  <c r="E88" i="58" s="1"/>
  <c r="C89" i="58"/>
  <c r="E89" i="58" s="1"/>
  <c r="C90" i="58"/>
  <c r="E90" i="58" s="1"/>
  <c r="C91" i="58"/>
  <c r="E91" i="58" s="1"/>
  <c r="C92" i="58"/>
  <c r="E92" i="58" s="1"/>
  <c r="C93" i="58"/>
  <c r="E93" i="58" s="1"/>
  <c r="C94" i="58"/>
  <c r="E94" i="58" s="1"/>
  <c r="C95" i="58"/>
  <c r="E95" i="58" s="1"/>
  <c r="C96" i="58"/>
  <c r="E96" i="58" s="1"/>
  <c r="C97" i="58"/>
  <c r="E97" i="58" s="1"/>
  <c r="C98" i="58"/>
  <c r="E98" i="58" s="1"/>
  <c r="C99" i="58"/>
  <c r="E99" i="58" s="1"/>
  <c r="C100" i="58"/>
  <c r="E100" i="58" s="1"/>
  <c r="C101" i="58"/>
  <c r="E101" i="58" s="1"/>
  <c r="C102" i="58"/>
  <c r="E102" i="58" s="1"/>
  <c r="C103" i="58"/>
  <c r="E103" i="58" s="1"/>
  <c r="C104" i="58"/>
  <c r="E104" i="58" s="1"/>
  <c r="C105" i="58"/>
  <c r="E105" i="58" s="1"/>
  <c r="C106" i="58"/>
  <c r="E106" i="58" s="1"/>
  <c r="C107" i="58"/>
  <c r="E107" i="58" s="1"/>
  <c r="C108" i="58"/>
  <c r="E108" i="58" s="1"/>
  <c r="C109" i="58"/>
  <c r="E109" i="58" s="1"/>
  <c r="C110" i="58"/>
  <c r="E110" i="58" s="1"/>
  <c r="C111" i="58"/>
  <c r="E111" i="58" s="1"/>
  <c r="C86" i="58"/>
  <c r="E86" i="58" s="1"/>
  <c r="C113" i="58" l="1"/>
  <c r="E113" i="58" s="1"/>
  <c r="C10" i="58"/>
  <c r="E10" i="58" s="1"/>
  <c r="C69" i="58"/>
  <c r="E69" i="58" s="1"/>
  <c r="C68" i="58"/>
  <c r="E68" i="58" s="1"/>
  <c r="C84" i="58"/>
  <c r="E84" i="58" s="1"/>
  <c r="C83" i="58"/>
  <c r="E83" i="58" s="1"/>
  <c r="C82" i="58"/>
  <c r="E82" i="58" s="1"/>
  <c r="C81" i="58"/>
  <c r="E81" i="58" s="1"/>
  <c r="C80" i="58"/>
  <c r="E80" i="58" s="1"/>
  <c r="C79" i="58"/>
  <c r="E79" i="58" s="1"/>
  <c r="C78" i="58"/>
  <c r="E78" i="58" s="1"/>
  <c r="C77" i="58"/>
  <c r="E77" i="58" s="1"/>
  <c r="C76" i="58"/>
  <c r="E76" i="58" s="1"/>
  <c r="C75" i="58"/>
  <c r="E75" i="58" s="1"/>
  <c r="C74" i="58"/>
  <c r="E74" i="58" s="1"/>
  <c r="C73" i="58"/>
  <c r="E73" i="58" s="1"/>
  <c r="C72" i="58"/>
  <c r="E72" i="58" s="1"/>
  <c r="C70" i="58"/>
  <c r="E70" i="58" s="1"/>
  <c r="C67" i="58" l="1"/>
  <c r="E67" i="58" s="1"/>
  <c r="C60" i="58"/>
  <c r="E60" i="58" s="1"/>
  <c r="C59" i="58"/>
  <c r="E59" i="58" s="1"/>
  <c r="C58" i="58"/>
  <c r="E58" i="58" s="1"/>
  <c r="C57" i="58"/>
  <c r="E57" i="58" s="1"/>
  <c r="C56" i="58"/>
  <c r="E56" i="58" s="1"/>
  <c r="C55" i="58"/>
  <c r="E55" i="58" s="1"/>
  <c r="C54" i="58"/>
  <c r="E54" i="58" s="1"/>
  <c r="C53" i="58"/>
  <c r="E53" i="58" s="1"/>
  <c r="C52" i="58"/>
  <c r="E52" i="58" s="1"/>
  <c r="C51" i="58"/>
  <c r="E51" i="58" s="1"/>
  <c r="C50" i="58"/>
  <c r="E50" i="58" s="1"/>
  <c r="C49" i="58"/>
  <c r="E49" i="58" s="1"/>
  <c r="C48" i="58"/>
  <c r="E48" i="58" s="1"/>
  <c r="C47" i="58"/>
  <c r="E47" i="58" s="1"/>
  <c r="C46" i="58"/>
  <c r="E46" i="58" s="1"/>
  <c r="C45" i="58"/>
  <c r="E45" i="58" s="1"/>
  <c r="C44" i="58"/>
  <c r="E44" i="58" s="1"/>
  <c r="C43" i="58"/>
  <c r="E43" i="58" s="1"/>
  <c r="C42" i="58"/>
  <c r="E42" i="58" s="1"/>
  <c r="C41" i="58" l="1"/>
  <c r="E41" i="58" s="1"/>
  <c r="C61" i="58"/>
  <c r="E61" i="58" s="1"/>
  <c r="C8" i="66"/>
  <c r="C65" i="58" l="1"/>
  <c r="B113" i="58"/>
  <c r="B90" i="58"/>
  <c r="C8" i="58" l="1"/>
  <c r="E8" i="58" s="1"/>
  <c r="E65" i="58"/>
  <c r="B32" i="58"/>
  <c r="B31" i="58"/>
  <c r="B30" i="58"/>
  <c r="B29" i="58"/>
  <c r="B28" i="58"/>
  <c r="B27" i="58"/>
  <c r="B26" i="58"/>
  <c r="B24" i="58"/>
  <c r="B22" i="58"/>
  <c r="B21" i="58"/>
  <c r="B16" i="58"/>
  <c r="B15" i="58"/>
  <c r="B14" i="58"/>
  <c r="B473" i="68"/>
  <c r="B111" i="58" s="1"/>
  <c r="B453" i="68"/>
  <c r="B110" i="58" s="1"/>
  <c r="B441" i="68"/>
  <c r="B109" i="58" s="1"/>
  <c r="B428" i="68"/>
  <c r="B108" i="58" s="1"/>
  <c r="B408" i="68"/>
  <c r="B107" i="58" s="1"/>
  <c r="B392" i="68"/>
  <c r="B106" i="58" s="1"/>
  <c r="B380" i="68"/>
  <c r="B105" i="58" s="1"/>
  <c r="B359" i="68"/>
  <c r="B104" i="58" s="1"/>
  <c r="B344" i="68"/>
  <c r="B103" i="58" s="1"/>
  <c r="B317" i="68"/>
  <c r="B102" i="58" s="1"/>
  <c r="B307" i="68"/>
  <c r="B101" i="58" s="1"/>
  <c r="B296" i="68"/>
  <c r="B100" i="58" s="1"/>
  <c r="B283" i="68"/>
  <c r="B99" i="58" s="1"/>
  <c r="B271" i="68"/>
  <c r="B98" i="58" s="1"/>
  <c r="B254" i="68"/>
  <c r="B97" i="58" s="1"/>
  <c r="B237" i="68"/>
  <c r="B96" i="58" s="1"/>
  <c r="B219" i="68"/>
  <c r="B95" i="58" s="1"/>
  <c r="B206" i="68"/>
  <c r="B94" i="58" s="1"/>
  <c r="B125" i="68"/>
  <c r="B93" i="58" s="1"/>
  <c r="B107" i="68"/>
  <c r="B92" i="58" s="1"/>
  <c r="B81" i="68"/>
  <c r="B91" i="58" s="1"/>
  <c r="B60" i="68"/>
  <c r="B89" i="58" s="1"/>
  <c r="B28" i="68"/>
  <c r="B88" i="58" s="1"/>
  <c r="B10" i="68"/>
  <c r="B84" i="58"/>
  <c r="B484" i="67"/>
  <c r="B83" i="58" s="1"/>
  <c r="B427" i="67"/>
  <c r="B82" i="58" s="1"/>
  <c r="B408" i="67"/>
  <c r="B81" i="58" s="1"/>
  <c r="B378" i="67"/>
  <c r="B80" i="58" s="1"/>
  <c r="B343" i="67"/>
  <c r="B79" i="58" s="1"/>
  <c r="B325" i="67"/>
  <c r="B78" i="58" s="1"/>
  <c r="B273" i="67"/>
  <c r="B77" i="58" s="1"/>
  <c r="B224" i="67"/>
  <c r="B76" i="58" s="1"/>
  <c r="B194" i="67"/>
  <c r="B75" i="58" s="1"/>
  <c r="B168" i="67"/>
  <c r="B74" i="58" s="1"/>
  <c r="B149" i="67"/>
  <c r="B73" i="58" s="1"/>
  <c r="B118" i="67"/>
  <c r="B72" i="58" s="1"/>
  <c r="B97" i="67"/>
  <c r="B71" i="58" s="1"/>
  <c r="B67" i="67"/>
  <c r="B70" i="58" s="1"/>
  <c r="B50" i="67"/>
  <c r="B69" i="58" s="1"/>
  <c r="B10" i="67"/>
  <c r="B68" i="58" s="1"/>
  <c r="B8" i="66"/>
  <c r="B65" i="58" s="1"/>
  <c r="B342" i="64"/>
  <c r="B56" i="58" s="1"/>
  <c r="B493" i="64"/>
  <c r="B63" i="58" s="1"/>
  <c r="B467" i="64"/>
  <c r="B62" i="58" s="1"/>
  <c r="B447" i="64"/>
  <c r="B61" i="58" s="1"/>
  <c r="B438" i="64"/>
  <c r="B60" i="58" s="1"/>
  <c r="B419" i="64"/>
  <c r="B59" i="58" s="1"/>
  <c r="B392" i="64"/>
  <c r="B58" i="58" s="1"/>
  <c r="B364" i="64"/>
  <c r="B57" i="58" s="1"/>
  <c r="B315" i="64"/>
  <c r="B55" i="58" s="1"/>
  <c r="B287" i="64"/>
  <c r="B54" i="58" s="1"/>
  <c r="B273" i="64"/>
  <c r="B53" i="58" s="1"/>
  <c r="B258" i="64"/>
  <c r="B52" i="58" s="1"/>
  <c r="B232" i="64"/>
  <c r="B51" i="58" s="1"/>
  <c r="B222" i="64"/>
  <c r="B50" i="58" s="1"/>
  <c r="B193" i="64"/>
  <c r="B49" i="58" s="1"/>
  <c r="B165" i="64"/>
  <c r="B48" i="58" s="1"/>
  <c r="B150" i="64"/>
  <c r="B47" i="58" s="1"/>
  <c r="B111" i="64"/>
  <c r="B46" i="58" s="1"/>
  <c r="B76" i="64"/>
  <c r="B45" i="58" s="1"/>
  <c r="B51" i="64"/>
  <c r="B44" i="58" s="1"/>
  <c r="B28" i="64"/>
  <c r="B43" i="58" s="1"/>
  <c r="B10" i="64"/>
  <c r="B42" i="58" s="1"/>
  <c r="B10" i="63"/>
  <c r="B67" i="63"/>
  <c r="B39" i="58" s="1"/>
  <c r="B50" i="63"/>
  <c r="B38" i="58" s="1"/>
  <c r="B35" i="63"/>
  <c r="B37" i="58" s="1"/>
  <c r="B26" i="63"/>
  <c r="B36" i="58" s="1"/>
  <c r="B10" i="53"/>
  <c r="B324" i="53"/>
  <c r="B25" i="58" s="1"/>
  <c r="B287" i="53"/>
  <c r="B23" i="58" s="1"/>
  <c r="B208" i="53"/>
  <c r="B20" i="58" s="1"/>
  <c r="B170" i="53"/>
  <c r="B19" i="58" s="1"/>
  <c r="B145" i="53"/>
  <c r="B18" i="58" s="1"/>
  <c r="B129" i="53"/>
  <c r="B17" i="58" s="1"/>
  <c r="B47" i="53"/>
  <c r="B13" i="58" s="1"/>
  <c r="B28" i="53"/>
  <c r="B12" i="58" s="1"/>
  <c r="B8" i="63" l="1"/>
  <c r="B34" i="58" s="1"/>
  <c r="B35" i="58"/>
  <c r="B8" i="53"/>
  <c r="B10" i="58" s="1"/>
  <c r="B11" i="58"/>
  <c r="B8" i="64"/>
  <c r="B41" i="58" s="1"/>
  <c r="B8" i="68"/>
  <c r="B86" i="58" s="1"/>
  <c r="B87" i="58"/>
  <c r="B8" i="67"/>
  <c r="B67" i="58" s="1"/>
  <c r="B8" i="58" l="1"/>
</calcChain>
</file>

<file path=xl/sharedStrings.xml><?xml version="1.0" encoding="utf-8"?>
<sst xmlns="http://schemas.openxmlformats.org/spreadsheetml/2006/main" count="2352" uniqueCount="1843">
  <si>
    <t>and Barangay</t>
  </si>
  <si>
    <t>Population</t>
  </si>
  <si>
    <t>Poblacion</t>
  </si>
  <si>
    <t>San Antonio</t>
  </si>
  <si>
    <t>San Miguel</t>
  </si>
  <si>
    <t>San Isidro</t>
  </si>
  <si>
    <t>San Jose</t>
  </si>
  <si>
    <t>San Juan</t>
  </si>
  <si>
    <t>San Vicente</t>
  </si>
  <si>
    <t>San Pedro</t>
  </si>
  <si>
    <t>Magsaysay</t>
  </si>
  <si>
    <t>Santa Cruz</t>
  </si>
  <si>
    <t>Santo Niño</t>
  </si>
  <si>
    <t>San Agustin</t>
  </si>
  <si>
    <t>San Roque</t>
  </si>
  <si>
    <t>Concepcion</t>
  </si>
  <si>
    <t>San Rafael</t>
  </si>
  <si>
    <t>Rizal</t>
  </si>
  <si>
    <t>Mabini</t>
  </si>
  <si>
    <t>Buenavista</t>
  </si>
  <si>
    <t>Del Pilar</t>
  </si>
  <si>
    <t>Libertad</t>
  </si>
  <si>
    <t>Santa Fe</t>
  </si>
  <si>
    <t>Esperanza</t>
  </si>
  <si>
    <t>Santo Rosario</t>
  </si>
  <si>
    <t>Santa Filomena</t>
  </si>
  <si>
    <t>Mabuhay</t>
  </si>
  <si>
    <t>Bagong Silang</t>
  </si>
  <si>
    <t>Lawigan</t>
  </si>
  <si>
    <t>Manga</t>
  </si>
  <si>
    <t>Osmeña</t>
  </si>
  <si>
    <t>Salvacion</t>
  </si>
  <si>
    <t>San Luis</t>
  </si>
  <si>
    <t>Santiago</t>
  </si>
  <si>
    <t>Roxas</t>
  </si>
  <si>
    <t>Bonifacio</t>
  </si>
  <si>
    <t>Quezon</t>
  </si>
  <si>
    <t>Luna</t>
  </si>
  <si>
    <t>Aplaya</t>
  </si>
  <si>
    <t>Pag-asa</t>
  </si>
  <si>
    <t>Linao</t>
  </si>
  <si>
    <t xml:space="preserve">Province, City, and Municipality </t>
  </si>
  <si>
    <t>Source:</t>
  </si>
  <si>
    <t xml:space="preserve"> Total 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</si>
  <si>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</si>
  <si>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Household</t>
  </si>
  <si>
    <t>Santo Tomas</t>
  </si>
  <si>
    <t>Punta</t>
  </si>
  <si>
    <t>Poblacion (Centro)</t>
  </si>
  <si>
    <t>San Francisco</t>
  </si>
  <si>
    <t>Taytay</t>
  </si>
  <si>
    <t>CLAVERIA</t>
  </si>
  <si>
    <t>Divisoria</t>
  </si>
  <si>
    <t>Santa Ana</t>
  </si>
  <si>
    <t>San Carlos</t>
  </si>
  <si>
    <t>Batangan</t>
  </si>
  <si>
    <t>Campo</t>
  </si>
  <si>
    <t>San Lorenzo</t>
  </si>
  <si>
    <t>Rosario</t>
  </si>
  <si>
    <t>Poblacion I</t>
  </si>
  <si>
    <t>Santo Domingo</t>
  </si>
  <si>
    <t>Poblacion II</t>
  </si>
  <si>
    <t>San Andres</t>
  </si>
  <si>
    <t>Lubo</t>
  </si>
  <si>
    <t>San Manuel</t>
  </si>
  <si>
    <t>Palao</t>
  </si>
  <si>
    <t>Sampaguita</t>
  </si>
  <si>
    <t>Burgos</t>
  </si>
  <si>
    <t>Victoria</t>
  </si>
  <si>
    <t>Zamora</t>
  </si>
  <si>
    <t>Victory</t>
  </si>
  <si>
    <t>Maligaya</t>
  </si>
  <si>
    <t>Villaflor</t>
  </si>
  <si>
    <t>Bagumbayan (Pob.)</t>
  </si>
  <si>
    <t>Olango</t>
  </si>
  <si>
    <t>Culasi</t>
  </si>
  <si>
    <t>QUEZON</t>
  </si>
  <si>
    <t>Mangga</t>
  </si>
  <si>
    <t>Dolores</t>
  </si>
  <si>
    <t>Vintar</t>
  </si>
  <si>
    <t>Rizal (Pob.)</t>
  </si>
  <si>
    <t>Bautista</t>
  </si>
  <si>
    <t>Estrella</t>
  </si>
  <si>
    <t>Poblacion 1</t>
  </si>
  <si>
    <t>Poblacion 2</t>
  </si>
  <si>
    <t>Poblacion 3</t>
  </si>
  <si>
    <t>Baluarte</t>
  </si>
  <si>
    <t>Batal</t>
  </si>
  <si>
    <t>Plaridel</t>
  </si>
  <si>
    <t>Salvador</t>
  </si>
  <si>
    <t>Napo</t>
  </si>
  <si>
    <t>Balite</t>
  </si>
  <si>
    <t>Paitan</t>
  </si>
  <si>
    <t>Bangaan</t>
  </si>
  <si>
    <t>Quirino</t>
  </si>
  <si>
    <t>San Martin</t>
  </si>
  <si>
    <t>Solana</t>
  </si>
  <si>
    <t>BUKIDNON</t>
  </si>
  <si>
    <t>BAUNGON</t>
  </si>
  <si>
    <t>Balintad</t>
  </si>
  <si>
    <t>Danatag</t>
  </si>
  <si>
    <t>Kalilangan</t>
  </si>
  <si>
    <t>Lacolac</t>
  </si>
  <si>
    <t>Langaon</t>
  </si>
  <si>
    <t>Liboran</t>
  </si>
  <si>
    <t>Lingating</t>
  </si>
  <si>
    <t>Mabunga</t>
  </si>
  <si>
    <t>Nicdao</t>
  </si>
  <si>
    <t>Imbatug (Pob.)</t>
  </si>
  <si>
    <t>Pualas</t>
  </si>
  <si>
    <t>Salimbalan</t>
  </si>
  <si>
    <t>DAMULOG</t>
  </si>
  <si>
    <t>Aludas</t>
  </si>
  <si>
    <t>Angga-an</t>
  </si>
  <si>
    <t>Tangkulan (Jose Rizal)</t>
  </si>
  <si>
    <t>Kinapat</t>
  </si>
  <si>
    <t>Kiraon</t>
  </si>
  <si>
    <t>Kitingting</t>
  </si>
  <si>
    <t>Lagandang</t>
  </si>
  <si>
    <t>Macapari</t>
  </si>
  <si>
    <t>Maican</t>
  </si>
  <si>
    <t>Migcawayan</t>
  </si>
  <si>
    <t>New Compostela</t>
  </si>
  <si>
    <t>Old Damulog</t>
  </si>
  <si>
    <t>Omonay</t>
  </si>
  <si>
    <t>Poblacion (New Damulog)</t>
  </si>
  <si>
    <t>Pocopoco</t>
  </si>
  <si>
    <t>Sampagar</t>
  </si>
  <si>
    <t>DANGCAGAN</t>
  </si>
  <si>
    <t>Barongcot</t>
  </si>
  <si>
    <t>Bugwak</t>
  </si>
  <si>
    <t>Dolorosa</t>
  </si>
  <si>
    <t>Kapalaran</t>
  </si>
  <si>
    <t>Kianggat</t>
  </si>
  <si>
    <t>Lourdes</t>
  </si>
  <si>
    <t>Macarthur</t>
  </si>
  <si>
    <t>Miaray</t>
  </si>
  <si>
    <t>Migcuya</t>
  </si>
  <si>
    <t>New Visayas</t>
  </si>
  <si>
    <t>Sagbayan</t>
  </si>
  <si>
    <t>DON CARLOS</t>
  </si>
  <si>
    <t>Cabadiangan</t>
  </si>
  <si>
    <t>Bocboc</t>
  </si>
  <si>
    <t>Buyot</t>
  </si>
  <si>
    <t>Calaocalao</t>
  </si>
  <si>
    <t>Don Carlos Norte</t>
  </si>
  <si>
    <t>Embayao</t>
  </si>
  <si>
    <t>Kalubihon</t>
  </si>
  <si>
    <t>Kasigkot</t>
  </si>
  <si>
    <t>Kawilihan</t>
  </si>
  <si>
    <t>Kiara</t>
  </si>
  <si>
    <t>Kibatang</t>
  </si>
  <si>
    <t>Mahayahay</t>
  </si>
  <si>
    <t>Manlamonay</t>
  </si>
  <si>
    <t>Maraymaray</t>
  </si>
  <si>
    <t>Mauswagon</t>
  </si>
  <si>
    <t>Minsalagan</t>
  </si>
  <si>
    <t>New Nongnongan (Masimag)</t>
  </si>
  <si>
    <t>Old Nongnongan</t>
  </si>
  <si>
    <t>Pinamaloy</t>
  </si>
  <si>
    <t>Don Carlos Sur (Pob.)</t>
  </si>
  <si>
    <t>San Antonio East</t>
  </si>
  <si>
    <t>San Antonio West</t>
  </si>
  <si>
    <t>San Nicolas (Banban)</t>
  </si>
  <si>
    <t>Sinangguyan</t>
  </si>
  <si>
    <t>Bismartz</t>
  </si>
  <si>
    <t>IMPASUG-ONG</t>
  </si>
  <si>
    <t>Bontongon</t>
  </si>
  <si>
    <t>Bulonay</t>
  </si>
  <si>
    <t>Capitan Bayong</t>
  </si>
  <si>
    <t>Cawayan</t>
  </si>
  <si>
    <t>Dumalaguing</t>
  </si>
  <si>
    <t>Guihean</t>
  </si>
  <si>
    <t>Hagpa</t>
  </si>
  <si>
    <t>Impalutao</t>
  </si>
  <si>
    <t>Kalabugao</t>
  </si>
  <si>
    <t>Kibenton</t>
  </si>
  <si>
    <t>La Fortuna</t>
  </si>
  <si>
    <t>Sayawan</t>
  </si>
  <si>
    <t>KADINGILAN</t>
  </si>
  <si>
    <t>Bagongbayan</t>
  </si>
  <si>
    <t>Bagor</t>
  </si>
  <si>
    <t>Balaoro</t>
  </si>
  <si>
    <t>Baroy</t>
  </si>
  <si>
    <t>Husayan</t>
  </si>
  <si>
    <t>Kibalagon</t>
  </si>
  <si>
    <t>Malinao</t>
  </si>
  <si>
    <t>Matampay</t>
  </si>
  <si>
    <t>Sibonga</t>
  </si>
  <si>
    <t>Pay-as</t>
  </si>
  <si>
    <t>Pinamanguhan</t>
  </si>
  <si>
    <t>Kibogtok</t>
  </si>
  <si>
    <t>KALILANGAN</t>
  </si>
  <si>
    <t>Bangbang</t>
  </si>
  <si>
    <t>Baborawon</t>
  </si>
  <si>
    <t>Canituan</t>
  </si>
  <si>
    <t>Kibaning</t>
  </si>
  <si>
    <t>Kinura</t>
  </si>
  <si>
    <t>Lampanusan</t>
  </si>
  <si>
    <t>Maca-opao</t>
  </si>
  <si>
    <t>Pamotolon (Pamotdon)</t>
  </si>
  <si>
    <t>Public</t>
  </si>
  <si>
    <t>Ninoy Aquino</t>
  </si>
  <si>
    <t>San Vicente Ferrer</t>
  </si>
  <si>
    <t>West Poblacion</t>
  </si>
  <si>
    <t>KIBAWE</t>
  </si>
  <si>
    <t>Balintawak</t>
  </si>
  <si>
    <t>Cagawasan</t>
  </si>
  <si>
    <t>East Kibawe (Pob.)</t>
  </si>
  <si>
    <t>Gutapol</t>
  </si>
  <si>
    <t>Pinamula</t>
  </si>
  <si>
    <t>Kiorao</t>
  </si>
  <si>
    <t>Kisawa</t>
  </si>
  <si>
    <t>Labuagon</t>
  </si>
  <si>
    <t>Marapangi</t>
  </si>
  <si>
    <t>Mascariñas</t>
  </si>
  <si>
    <t>Natulongan</t>
  </si>
  <si>
    <t>New Kidapawan</t>
  </si>
  <si>
    <t>Old Kibawe</t>
  </si>
  <si>
    <t>Romagooc</t>
  </si>
  <si>
    <t>Sanipon</t>
  </si>
  <si>
    <t>Spring</t>
  </si>
  <si>
    <t>Talahiron</t>
  </si>
  <si>
    <t>Tumaras</t>
  </si>
  <si>
    <t>West Kibawe (Pob.)</t>
  </si>
  <si>
    <t>Bukang Liwayway</t>
  </si>
  <si>
    <t>Palma</t>
  </si>
  <si>
    <t>KITAOTAO</t>
  </si>
  <si>
    <t>Balangigay</t>
  </si>
  <si>
    <t>Balukbukan</t>
  </si>
  <si>
    <t>Bershiba</t>
  </si>
  <si>
    <t>Bobong</t>
  </si>
  <si>
    <t>Bolocaon</t>
  </si>
  <si>
    <t>Cabalantian</t>
  </si>
  <si>
    <t>Calapaton</t>
  </si>
  <si>
    <t>Sinaysayan (Dalurong)</t>
  </si>
  <si>
    <t>Kahusayan</t>
  </si>
  <si>
    <t>Kalumihan</t>
  </si>
  <si>
    <t>Kauyonan</t>
  </si>
  <si>
    <t>Kimolong</t>
  </si>
  <si>
    <t>Kitaihon</t>
  </si>
  <si>
    <t>Kitobo</t>
  </si>
  <si>
    <t>Malobalo</t>
  </si>
  <si>
    <t>Metebagao</t>
  </si>
  <si>
    <t>Sagundanon</t>
  </si>
  <si>
    <t>Pagan</t>
  </si>
  <si>
    <t>Panganan</t>
  </si>
  <si>
    <t>Sinuda (Simod)</t>
  </si>
  <si>
    <t>Tandong</t>
  </si>
  <si>
    <t>Tawas</t>
  </si>
  <si>
    <t>White Kulaman</t>
  </si>
  <si>
    <t>Napalico</t>
  </si>
  <si>
    <t>Digongan</t>
  </si>
  <si>
    <t>Kiulom</t>
  </si>
  <si>
    <t>Binoongan</t>
  </si>
  <si>
    <t>Kipilas</t>
  </si>
  <si>
    <t>East Dalurong</t>
  </si>
  <si>
    <t>West Dalurong</t>
  </si>
  <si>
    <t>LANTAPAN</t>
  </si>
  <si>
    <t>Alanib</t>
  </si>
  <si>
    <t>Baclayon</t>
  </si>
  <si>
    <t>Balila</t>
  </si>
  <si>
    <t>Bantuanon</t>
  </si>
  <si>
    <t>Basak</t>
  </si>
  <si>
    <t>Bugcaon</t>
  </si>
  <si>
    <t>Ka-atoan (Kaatuan)</t>
  </si>
  <si>
    <t>Capitan Juan</t>
  </si>
  <si>
    <t>Kulasihan</t>
  </si>
  <si>
    <t>Kibangay</t>
  </si>
  <si>
    <t>Songco</t>
  </si>
  <si>
    <t>LIBONA</t>
  </si>
  <si>
    <t>Capihan</t>
  </si>
  <si>
    <t>Crossing</t>
  </si>
  <si>
    <t>Gango</t>
  </si>
  <si>
    <t>Kiliog</t>
  </si>
  <si>
    <t>Kinawe</t>
  </si>
  <si>
    <t>Laturan</t>
  </si>
  <si>
    <t>Maambong</t>
  </si>
  <si>
    <t>Nangka</t>
  </si>
  <si>
    <t>Palabucan</t>
  </si>
  <si>
    <t>Pongol</t>
  </si>
  <si>
    <t>Sil-ipon</t>
  </si>
  <si>
    <t>CITY OF MALAYBALAY (Capital)</t>
  </si>
  <si>
    <t>Aglayan</t>
  </si>
  <si>
    <t>Bangcud</t>
  </si>
  <si>
    <t>Busdi</t>
  </si>
  <si>
    <t>Cabangahan</t>
  </si>
  <si>
    <t>Caburacanan</t>
  </si>
  <si>
    <t>Canayan</t>
  </si>
  <si>
    <t>Capitan Angel</t>
  </si>
  <si>
    <t>Casisang</t>
  </si>
  <si>
    <t>Dalwangan</t>
  </si>
  <si>
    <t>Imbayao</t>
  </si>
  <si>
    <t>Indalaza</t>
  </si>
  <si>
    <t>Kalasungay</t>
  </si>
  <si>
    <t>Kabalabag</t>
  </si>
  <si>
    <t>Kulaman</t>
  </si>
  <si>
    <t>Laguitas</t>
  </si>
  <si>
    <t>Patpat (Lapu-lapu)</t>
  </si>
  <si>
    <t>Linabo</t>
  </si>
  <si>
    <t>Apo Macote</t>
  </si>
  <si>
    <t>Miglamin</t>
  </si>
  <si>
    <t>Managok</t>
  </si>
  <si>
    <t>Manalog</t>
  </si>
  <si>
    <t>Mapayag</t>
  </si>
  <si>
    <t>Mapulo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</si>
  <si>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</si>
  <si>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</si>
  <si>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</si>
  <si>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</si>
  <si>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</si>
  <si>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</si>
  <si>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</si>
  <si>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</si>
  <si>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Barangay 9 (Pob.)</t>
  </si>
  <si>
    <t>Barangay 10 (Pob.)</t>
  </si>
  <si>
    <t>Barangay 11 (Pob.)</t>
  </si>
  <si>
    <t>Saint Peter</t>
  </si>
  <si>
    <t>Silae</t>
  </si>
  <si>
    <t>Simaya</t>
  </si>
  <si>
    <t>Sinanglanan</t>
  </si>
  <si>
    <t>Sumpong</t>
  </si>
  <si>
    <t>Violeta</t>
  </si>
  <si>
    <t>Zamboanguita</t>
  </si>
  <si>
    <t>MALITBOG</t>
  </si>
  <si>
    <t>Kalingking</t>
  </si>
  <si>
    <t>Kiabo</t>
  </si>
  <si>
    <t>Mindagat</t>
  </si>
  <si>
    <t>Omagling</t>
  </si>
  <si>
    <t>Patpat</t>
  </si>
  <si>
    <t>Sampiano</t>
  </si>
  <si>
    <t>Santa Ines</t>
  </si>
  <si>
    <t>Silo-o</t>
  </si>
  <si>
    <t>Sumalsag</t>
  </si>
  <si>
    <t>MANOLO FORTICH</t>
  </si>
  <si>
    <t>Agusan Canyon</t>
  </si>
  <si>
    <t>Alae</t>
  </si>
  <si>
    <t>Dahilayan</t>
  </si>
  <si>
    <t>Dalirig</t>
  </si>
  <si>
    <t>Damilag</t>
  </si>
  <si>
    <t>Diclum</t>
  </si>
  <si>
    <t>Guilang-guilang</t>
  </si>
  <si>
    <t>Kalugmanan</t>
  </si>
  <si>
    <t>Lindaban</t>
  </si>
  <si>
    <t>Lingion</t>
  </si>
  <si>
    <t>Lunocan</t>
  </si>
  <si>
    <t>Maluko</t>
  </si>
  <si>
    <t>Mambatangan</t>
  </si>
  <si>
    <t>Mampayag</t>
  </si>
  <si>
    <t>Minsuro</t>
  </si>
  <si>
    <t>Mantibugao</t>
  </si>
  <si>
    <t>Tankulan (Pob.)</t>
  </si>
  <si>
    <t>Sankanan</t>
  </si>
  <si>
    <t>Ticala</t>
  </si>
  <si>
    <t>MARAMAG</t>
  </si>
  <si>
    <t>Anahawon</t>
  </si>
  <si>
    <t>Base Camp</t>
  </si>
  <si>
    <t>Bayabason (Spring)</t>
  </si>
  <si>
    <t>Camp I</t>
  </si>
  <si>
    <t>Colambugan</t>
  </si>
  <si>
    <t>Dagumba-an</t>
  </si>
  <si>
    <t>Danggawan</t>
  </si>
  <si>
    <t>Dologon</t>
  </si>
  <si>
    <t>Kisanday</t>
  </si>
  <si>
    <t>Kuya</t>
  </si>
  <si>
    <t>La Roxas</t>
  </si>
  <si>
    <t>Panadtalan</t>
  </si>
  <si>
    <t>Panalsalan</t>
  </si>
  <si>
    <t>North Poblacion</t>
  </si>
  <si>
    <t>South Poblacion</t>
  </si>
  <si>
    <t>Tubigon</t>
  </si>
  <si>
    <t>Bagongsilang</t>
  </si>
  <si>
    <t>Kiharong</t>
  </si>
  <si>
    <t>PANGANTUCAN</t>
  </si>
  <si>
    <t>Adtuyon</t>
  </si>
  <si>
    <t>Bacusanon</t>
  </si>
  <si>
    <t>Bangahan</t>
  </si>
  <si>
    <t>Barandias</t>
  </si>
  <si>
    <t>Gandingan</t>
  </si>
  <si>
    <t>Kimanait</t>
  </si>
  <si>
    <t>Kipadukan</t>
  </si>
  <si>
    <t>Langcataon</t>
  </si>
  <si>
    <t>Lantay</t>
  </si>
  <si>
    <t>Madaya</t>
  </si>
  <si>
    <t>Malipayon</t>
  </si>
  <si>
    <t>Mendis</t>
  </si>
  <si>
    <t>Nabaliwa</t>
  </si>
  <si>
    <t>New Eden</t>
  </si>
  <si>
    <t>Payad</t>
  </si>
  <si>
    <t>Pigtauranan</t>
  </si>
  <si>
    <t>Portulin</t>
  </si>
  <si>
    <t>Butong</t>
  </si>
  <si>
    <t>Cebole</t>
  </si>
  <si>
    <t>Delapa</t>
  </si>
  <si>
    <t>Dumalama</t>
  </si>
  <si>
    <t>C-Handumanan</t>
  </si>
  <si>
    <t>Kiburiao</t>
  </si>
  <si>
    <t>Kipaypayon</t>
  </si>
  <si>
    <t>Lipa</t>
  </si>
  <si>
    <t>Lumintao</t>
  </si>
  <si>
    <t>Mahayag</t>
  </si>
  <si>
    <t>Manuto</t>
  </si>
  <si>
    <t>Merangerang</t>
  </si>
  <si>
    <t>Mibantang</t>
  </si>
  <si>
    <t>Minongan</t>
  </si>
  <si>
    <t>Minsamongan</t>
  </si>
  <si>
    <t>Palacapao</t>
  </si>
  <si>
    <t>Pinilayan</t>
  </si>
  <si>
    <t>Poblacion (Kiokong)</t>
  </si>
  <si>
    <t>Puntian</t>
  </si>
  <si>
    <t>Salawagan</t>
  </si>
  <si>
    <t>Minsalirak</t>
  </si>
  <si>
    <t>SAN FERNANDO</t>
  </si>
  <si>
    <t>Bonacao</t>
  </si>
  <si>
    <t>Cabuling</t>
  </si>
  <si>
    <t>Kawayan</t>
  </si>
  <si>
    <t>Cayaga</t>
  </si>
  <si>
    <t>Dao</t>
  </si>
  <si>
    <t>Durian</t>
  </si>
  <si>
    <t>Iglugsad</t>
  </si>
  <si>
    <t>Kalagangan</t>
  </si>
  <si>
    <t>Kibongcog</t>
  </si>
  <si>
    <t>Little Baguio</t>
  </si>
  <si>
    <t>Nacabuklad</t>
  </si>
  <si>
    <t>Namnam</t>
  </si>
  <si>
    <t>Palacpacan</t>
  </si>
  <si>
    <t>Halapitan (Pob.)</t>
  </si>
  <si>
    <t>Tugop</t>
  </si>
  <si>
    <t>Matupe</t>
  </si>
  <si>
    <t>Bulalang</t>
  </si>
  <si>
    <t>Candelaria</t>
  </si>
  <si>
    <t>Magkalungay</t>
  </si>
  <si>
    <t>Malayanan</t>
  </si>
  <si>
    <t>Sacramento Valley</t>
  </si>
  <si>
    <t>SUMILAO</t>
  </si>
  <si>
    <t>Kisolon</t>
  </si>
  <si>
    <t>Licoan</t>
  </si>
  <si>
    <t>Lupiagan</t>
  </si>
  <si>
    <t>Ocasion</t>
  </si>
  <si>
    <t>Vista Villa</t>
  </si>
  <si>
    <t>TALAKAG</t>
  </si>
  <si>
    <t>Baylanan</t>
  </si>
  <si>
    <t>Cacaon</t>
  </si>
  <si>
    <t>Colawingon</t>
  </si>
  <si>
    <t>Cosina</t>
  </si>
  <si>
    <t>Dagumbaan</t>
  </si>
  <si>
    <t>Dagundalahon</t>
  </si>
  <si>
    <t>Dominorog</t>
  </si>
  <si>
    <t>Lapok</t>
  </si>
  <si>
    <t>Indulang</t>
  </si>
  <si>
    <t>Lantud</t>
  </si>
  <si>
    <t>Liguron</t>
  </si>
  <si>
    <t>Lingi-on</t>
  </si>
  <si>
    <t>Lirongan</t>
  </si>
  <si>
    <t>Santo Niño (Lumbayawa)</t>
  </si>
  <si>
    <t>Miarayon</t>
  </si>
  <si>
    <t>Sagaran</t>
  </si>
  <si>
    <t>Salucot</t>
  </si>
  <si>
    <t>Tagbak</t>
  </si>
  <si>
    <t>Tikalaan</t>
  </si>
  <si>
    <t>CITY OF VALENCIA</t>
  </si>
  <si>
    <t>Bagontaas</t>
  </si>
  <si>
    <t>Banlag</t>
  </si>
  <si>
    <t>Barobo</t>
  </si>
  <si>
    <t>Catumbalon</t>
  </si>
  <si>
    <t>Colonia</t>
  </si>
  <si>
    <t>Dagat-Kidavao</t>
  </si>
  <si>
    <t>Guinoyuran</t>
  </si>
  <si>
    <t>Kahapunan</t>
  </si>
  <si>
    <t>Laligan</t>
  </si>
  <si>
    <t>Lilingayon</t>
  </si>
  <si>
    <t>Lumbayao</t>
  </si>
  <si>
    <t>Lumbo</t>
  </si>
  <si>
    <t>Lurogan</t>
  </si>
  <si>
    <t>Maapag</t>
  </si>
  <si>
    <t>Mailag</t>
  </si>
  <si>
    <t>Mt. Nebo</t>
  </si>
  <si>
    <t>Nabago</t>
  </si>
  <si>
    <t>Pinatilan</t>
  </si>
  <si>
    <t>Sinabuagan</t>
  </si>
  <si>
    <t>Sinayawan</t>
  </si>
  <si>
    <t>Sugod</t>
  </si>
  <si>
    <t>Tongantongan</t>
  </si>
  <si>
    <t>Tugaya</t>
  </si>
  <si>
    <t>CABANGLASAN</t>
  </si>
  <si>
    <t>Cabulohan</t>
  </si>
  <si>
    <t>Canangaan</t>
  </si>
  <si>
    <t>Iba</t>
  </si>
  <si>
    <t>Imbatug</t>
  </si>
  <si>
    <t>Lambangan</t>
  </si>
  <si>
    <t>Mandaing</t>
  </si>
  <si>
    <t>Paradise</t>
  </si>
  <si>
    <t>Anlogan</t>
  </si>
  <si>
    <t>Capinonan</t>
  </si>
  <si>
    <t>Dalacutan</t>
  </si>
  <si>
    <t>Freedom</t>
  </si>
  <si>
    <t>Mandahikan</t>
  </si>
  <si>
    <t>Jasaan</t>
  </si>
  <si>
    <t>CAMIGUIN</t>
  </si>
  <si>
    <t>CATARMAN</t>
  </si>
  <si>
    <t>Alga</t>
  </si>
  <si>
    <t>Bonbon</t>
  </si>
  <si>
    <t>Bura</t>
  </si>
  <si>
    <t>Catibac</t>
  </si>
  <si>
    <t>Compol</t>
  </si>
  <si>
    <t>Liloan</t>
  </si>
  <si>
    <t>Looc</t>
  </si>
  <si>
    <t>Mainit</t>
  </si>
  <si>
    <t>Manduao</t>
  </si>
  <si>
    <t>Panghiawan</t>
  </si>
  <si>
    <t>Tangaro</t>
  </si>
  <si>
    <t>GUINSILIBAN</t>
  </si>
  <si>
    <t>Butay</t>
  </si>
  <si>
    <t>Cabuan</t>
  </si>
  <si>
    <t>Cantaan</t>
  </si>
  <si>
    <t>Liong</t>
  </si>
  <si>
    <t>Maac</t>
  </si>
  <si>
    <t>MAHINOG</t>
  </si>
  <si>
    <t>Benoni</t>
  </si>
  <si>
    <t>Binatubo (Binaliwan)</t>
  </si>
  <si>
    <t>Catohugan</t>
  </si>
  <si>
    <t>Hubangon</t>
  </si>
  <si>
    <t>Owakan</t>
  </si>
  <si>
    <t>Puntod</t>
  </si>
  <si>
    <t>Tubod</t>
  </si>
  <si>
    <t>Tupsan Pequeño</t>
  </si>
  <si>
    <t>MAMBAJAO (Capital)</t>
  </si>
  <si>
    <t>Agoho</t>
  </si>
  <si>
    <t>Anito</t>
  </si>
  <si>
    <t>Balbagon</t>
  </si>
  <si>
    <t>Baylao</t>
  </si>
  <si>
    <t>Benhaan</t>
  </si>
  <si>
    <t>Bug-ong</t>
  </si>
  <si>
    <t>Kuguita</t>
  </si>
  <si>
    <t>Magting</t>
  </si>
  <si>
    <t>Naasag</t>
  </si>
  <si>
    <t>Pandan</t>
  </si>
  <si>
    <t>Soro-soro</t>
  </si>
  <si>
    <t>Tagdo</t>
  </si>
  <si>
    <t>Tupsan</t>
  </si>
  <si>
    <t>Yumbing</t>
  </si>
  <si>
    <t>SAGAY</t>
  </si>
  <si>
    <t>Alangilan</t>
  </si>
  <si>
    <t>Bacnit</t>
  </si>
  <si>
    <t>Bugang</t>
  </si>
  <si>
    <t>Cuna</t>
  </si>
  <si>
    <t>Manuyog</t>
  </si>
  <si>
    <t>Mayana</t>
  </si>
  <si>
    <r>
      <t xml:space="preserve">LANAO DEL NORTE </t>
    </r>
    <r>
      <rPr>
        <b/>
        <vertAlign val="superscript"/>
        <sz val="11"/>
        <color indexed="8"/>
        <rFont val="Arial"/>
        <family val="2"/>
      </rPr>
      <t>*</t>
    </r>
  </si>
  <si>
    <t>BACOLOD</t>
  </si>
  <si>
    <t>Alegria</t>
  </si>
  <si>
    <t>Babalaya</t>
  </si>
  <si>
    <t>Babalayan Townsite</t>
  </si>
  <si>
    <t>Binuni</t>
  </si>
  <si>
    <t>Demologan</t>
  </si>
  <si>
    <t>Dimarao</t>
  </si>
  <si>
    <t>Kahayag</t>
  </si>
  <si>
    <t>Liangan East</t>
  </si>
  <si>
    <t>Punod (Maliwanag)</t>
  </si>
  <si>
    <t>Mati</t>
  </si>
  <si>
    <t>Minaulon</t>
  </si>
  <si>
    <t>Pagayawan</t>
  </si>
  <si>
    <t>Poblacion Bacolod</t>
  </si>
  <si>
    <t>Rupagan</t>
  </si>
  <si>
    <t>Delabayan West</t>
  </si>
  <si>
    <t>BALOI</t>
  </si>
  <si>
    <t>Abaga</t>
  </si>
  <si>
    <t>Adapun-Ali (Dariat)</t>
  </si>
  <si>
    <t>Angandog (Bulao)</t>
  </si>
  <si>
    <t>Angayen (Balut)</t>
  </si>
  <si>
    <t>Bangko</t>
  </si>
  <si>
    <t>Batolacongan (Basagad)</t>
  </si>
  <si>
    <t>Cadayonan</t>
  </si>
  <si>
    <t>Landa (Gadongan)</t>
  </si>
  <si>
    <t>Lumbac</t>
  </si>
  <si>
    <t>Mamaanun</t>
  </si>
  <si>
    <t>Maria-Cristina</t>
  </si>
  <si>
    <t>Pacalundo</t>
  </si>
  <si>
    <t>Poblacion East</t>
  </si>
  <si>
    <t>Poblacion West</t>
  </si>
  <si>
    <t>Sandor (Daduan)</t>
  </si>
  <si>
    <t>Sangcad (Cormatan)</t>
  </si>
  <si>
    <t>Sarip-Alawi (Payawan)</t>
  </si>
  <si>
    <t>Sigayan</t>
  </si>
  <si>
    <t>BAROY</t>
  </si>
  <si>
    <t>Andil</t>
  </si>
  <si>
    <t>Bagong Dawis</t>
  </si>
  <si>
    <t>Baroy Daku</t>
  </si>
  <si>
    <t>Bato</t>
  </si>
  <si>
    <t>Cabasagan</t>
  </si>
  <si>
    <t>Dalama</t>
  </si>
  <si>
    <t>Limwag</t>
  </si>
  <si>
    <t>Lindongan</t>
  </si>
  <si>
    <t>Maliwanag</t>
  </si>
  <si>
    <t>Manan-ao</t>
  </si>
  <si>
    <t>Pange</t>
  </si>
  <si>
    <t>Pindolonan</t>
  </si>
  <si>
    <t>Princesa</t>
  </si>
  <si>
    <t>Rawan Point</t>
  </si>
  <si>
    <t>Riverside</t>
  </si>
  <si>
    <t>Sagadan (Sagadan Lower)</t>
  </si>
  <si>
    <t>Salong</t>
  </si>
  <si>
    <t>Tinubdan</t>
  </si>
  <si>
    <t>Sagadan Upper</t>
  </si>
  <si>
    <t>Village</t>
  </si>
  <si>
    <t>KAPATAGAN</t>
  </si>
  <si>
    <t>Bagong Badian</t>
  </si>
  <si>
    <t>Balili</t>
  </si>
  <si>
    <t>Bansarvil</t>
  </si>
  <si>
    <t>Belis</t>
  </si>
  <si>
    <t>Butadon</t>
  </si>
  <si>
    <t>Cathedral Falls</t>
  </si>
  <si>
    <t>Curvada</t>
  </si>
  <si>
    <t>De Asis</t>
  </si>
  <si>
    <t>Donggoan</t>
  </si>
  <si>
    <t>Durano</t>
  </si>
  <si>
    <t>Kahayagan</t>
  </si>
  <si>
    <t>Kidalos</t>
  </si>
  <si>
    <t>La Libertad</t>
  </si>
  <si>
    <t>Lapinig</t>
  </si>
  <si>
    <t>Malinas</t>
  </si>
  <si>
    <t>Maranding</t>
  </si>
  <si>
    <t>Margos</t>
  </si>
  <si>
    <t>Pulang Yuta</t>
  </si>
  <si>
    <t>Suso</t>
  </si>
  <si>
    <t>Taguitic</t>
  </si>
  <si>
    <t>Tiacongan</t>
  </si>
  <si>
    <t>Tipolo</t>
  </si>
  <si>
    <t>Tulatulahan</t>
  </si>
  <si>
    <t>Waterfalls</t>
  </si>
  <si>
    <t>SULTAN NAGA DIMAPORO (KAROMATAN)</t>
  </si>
  <si>
    <t>Bangco</t>
  </si>
  <si>
    <t>Bansarvil II</t>
  </si>
  <si>
    <t>Bauyan</t>
  </si>
  <si>
    <t>Cabongbongan</t>
  </si>
  <si>
    <t>Calibao</t>
  </si>
  <si>
    <t>Calipapa</t>
  </si>
  <si>
    <t>Calube</t>
  </si>
  <si>
    <t>Campo Islam</t>
  </si>
  <si>
    <t>Capocao</t>
  </si>
  <si>
    <t>Dabliston</t>
  </si>
  <si>
    <t>Dangulaan</t>
  </si>
  <si>
    <t>Ditago</t>
  </si>
  <si>
    <t>Ilian</t>
  </si>
  <si>
    <t>Kauswagan</t>
  </si>
  <si>
    <t>Kirapan</t>
  </si>
  <si>
    <t>Koreo</t>
  </si>
  <si>
    <t>Lantawan</t>
  </si>
  <si>
    <t>Maguindanao</t>
  </si>
  <si>
    <t>Mamagum</t>
  </si>
  <si>
    <t>Pandanan</t>
  </si>
  <si>
    <t>Payong</t>
  </si>
  <si>
    <t>Piraka</t>
  </si>
  <si>
    <t>Pikalawag</t>
  </si>
  <si>
    <t>Pikinit</t>
  </si>
  <si>
    <t>Ramain</t>
  </si>
  <si>
    <t>Rebucon</t>
  </si>
  <si>
    <t>Tagulo</t>
  </si>
  <si>
    <t>Tantaon</t>
  </si>
  <si>
    <t>Topocon (Capocgo)</t>
  </si>
  <si>
    <t>Mina</t>
  </si>
  <si>
    <t>KAUSWAGAN</t>
  </si>
  <si>
    <t>Bara-ason</t>
  </si>
  <si>
    <t>Cayontor</t>
  </si>
  <si>
    <t>Delabayan</t>
  </si>
  <si>
    <t>Inudaran</t>
  </si>
  <si>
    <t>Kawit Occidental</t>
  </si>
  <si>
    <t>Kawit Oriental</t>
  </si>
  <si>
    <t>Paiton</t>
  </si>
  <si>
    <t>Tacub</t>
  </si>
  <si>
    <t>Tingintingin</t>
  </si>
  <si>
    <t>Tugar</t>
  </si>
  <si>
    <t>KOLAMBUGAN</t>
  </si>
  <si>
    <t>Austin Heights</t>
  </si>
  <si>
    <t>Baybay</t>
  </si>
  <si>
    <t>Bubong</t>
  </si>
  <si>
    <t>Caromatan</t>
  </si>
  <si>
    <t>Mukas</t>
  </si>
  <si>
    <t>Muntay</t>
  </si>
  <si>
    <t>Pagalungan</t>
  </si>
  <si>
    <t>Pantaon</t>
  </si>
  <si>
    <t>Pantar</t>
  </si>
  <si>
    <t>Simbuco</t>
  </si>
  <si>
    <t>Small Banisilan</t>
  </si>
  <si>
    <t>Sucodan</t>
  </si>
  <si>
    <t>Tabigue</t>
  </si>
  <si>
    <t>Titunod</t>
  </si>
  <si>
    <t>LALA</t>
  </si>
  <si>
    <t>Matampay Bucana</t>
  </si>
  <si>
    <t>Darumawang Bucana</t>
  </si>
  <si>
    <t>Camalan</t>
  </si>
  <si>
    <t>Darumawang Ilaya</t>
  </si>
  <si>
    <t>El Salvador</t>
  </si>
  <si>
    <t>Gumagamot</t>
  </si>
  <si>
    <t>Lala Proper (Pob.)</t>
  </si>
  <si>
    <t>Lanipao</t>
  </si>
  <si>
    <t>Magpatao</t>
  </si>
  <si>
    <t>Matampay Ilaya</t>
  </si>
  <si>
    <t>Pacita</t>
  </si>
  <si>
    <t>Pendolonan</t>
  </si>
  <si>
    <t>Pinoyak</t>
  </si>
  <si>
    <t>Raw-an</t>
  </si>
  <si>
    <t>Rebe</t>
  </si>
  <si>
    <t>San Isidro Lower</t>
  </si>
  <si>
    <t>San Isidro Upper</t>
  </si>
  <si>
    <t>Santa Cruz Lower</t>
  </si>
  <si>
    <t>Santa Cruz Upper</t>
  </si>
  <si>
    <t>Simpak</t>
  </si>
  <si>
    <t>Tenazas</t>
  </si>
  <si>
    <t>Tuna-an</t>
  </si>
  <si>
    <t>LINAMON</t>
  </si>
  <si>
    <t>Busque</t>
  </si>
  <si>
    <t>Larapan</t>
  </si>
  <si>
    <t>Magoong</t>
  </si>
  <si>
    <t>Purakan</t>
  </si>
  <si>
    <t>Robocon</t>
  </si>
  <si>
    <t>Samburon</t>
  </si>
  <si>
    <t>MAGSAYSAY</t>
  </si>
  <si>
    <t>Babasalon</t>
  </si>
  <si>
    <t>Baguiguicon</t>
  </si>
  <si>
    <t>Daan Campo</t>
  </si>
  <si>
    <t>Durianon</t>
  </si>
  <si>
    <t>Ilihan</t>
  </si>
  <si>
    <t>Lamigadato</t>
  </si>
  <si>
    <t>Lemoncret</t>
  </si>
  <si>
    <t>Malabaogan</t>
  </si>
  <si>
    <t>Mapantao</t>
  </si>
  <si>
    <t>Pangao</t>
  </si>
  <si>
    <t>Pelingkingan</t>
  </si>
  <si>
    <t>Lower Caningag (Perimbangan)</t>
  </si>
  <si>
    <t>Poblacion (Bago-A-Ingud)</t>
  </si>
  <si>
    <t>Rarab</t>
  </si>
  <si>
    <t>Somiorang</t>
  </si>
  <si>
    <t>Upper Caningag (Taguitingan)</t>
  </si>
  <si>
    <t>Talambo</t>
  </si>
  <si>
    <t>Tambacon</t>
  </si>
  <si>
    <t>Tawinian</t>
  </si>
  <si>
    <t>Tipaan</t>
  </si>
  <si>
    <t>Tombador</t>
  </si>
  <si>
    <t>MAIGO</t>
  </si>
  <si>
    <t>Balagatasa</t>
  </si>
  <si>
    <t>Camp 1</t>
  </si>
  <si>
    <t>Claro M. Recto</t>
  </si>
  <si>
    <t>Inoma</t>
  </si>
  <si>
    <t>Labuay</t>
  </si>
  <si>
    <t>Liangan West</t>
  </si>
  <si>
    <t>Mentring</t>
  </si>
  <si>
    <t>Segapod</t>
  </si>
  <si>
    <t>Kulasihan (Villanueva)</t>
  </si>
  <si>
    <t>MATUNGAO</t>
  </si>
  <si>
    <t>Bubong Radapan</t>
  </si>
  <si>
    <t>Pangi</t>
  </si>
  <si>
    <t>Pasayanon</t>
  </si>
  <si>
    <t>Poblacion (Matungao)</t>
  </si>
  <si>
    <t>MUNAI</t>
  </si>
  <si>
    <t>Bacayawan</t>
  </si>
  <si>
    <t>Balabacun</t>
  </si>
  <si>
    <t>Kadayonan</t>
  </si>
  <si>
    <t>Lingco-an</t>
  </si>
  <si>
    <t>Lininding</t>
  </si>
  <si>
    <t>Lumba-Bayabao</t>
  </si>
  <si>
    <t>Maganding</t>
  </si>
  <si>
    <t>Old Poblacion</t>
  </si>
  <si>
    <t>North Cadulawan</t>
  </si>
  <si>
    <t>Panggao</t>
  </si>
  <si>
    <t>Pantao</t>
  </si>
  <si>
    <t>Pantao-A-Munai</t>
  </si>
  <si>
    <t>Punong</t>
  </si>
  <si>
    <t>Sandigamunai</t>
  </si>
  <si>
    <t>Tagoranao</t>
  </si>
  <si>
    <t>Tambo</t>
  </si>
  <si>
    <t>Tamparan (Mandaya)</t>
  </si>
  <si>
    <t>Taporog</t>
  </si>
  <si>
    <t>NUNUNGAN</t>
  </si>
  <si>
    <t>Canibongan</t>
  </si>
  <si>
    <t>Karcum</t>
  </si>
  <si>
    <t>Dimayon</t>
  </si>
  <si>
    <t>Inayawan</t>
  </si>
  <si>
    <t>Kaludan</t>
  </si>
  <si>
    <t>Katubuan</t>
  </si>
  <si>
    <t>Cabasaran (Laya)</t>
  </si>
  <si>
    <t>Liangan</t>
  </si>
  <si>
    <t>Lupitan</t>
  </si>
  <si>
    <t>Mangan</t>
  </si>
  <si>
    <t>Malaig</t>
  </si>
  <si>
    <t>Masibay</t>
  </si>
  <si>
    <t>Poblacion (Nunungan Proper)</t>
  </si>
  <si>
    <t>Notongan</t>
  </si>
  <si>
    <t>Petadun</t>
  </si>
  <si>
    <t>Panganapan</t>
  </si>
  <si>
    <t>Paridi</t>
  </si>
  <si>
    <t>Raraban</t>
  </si>
  <si>
    <t>Songgod</t>
  </si>
  <si>
    <t>Taraka</t>
  </si>
  <si>
    <t>PANTAO RAGAT</t>
  </si>
  <si>
    <t>Aloon</t>
  </si>
  <si>
    <t>Banday</t>
  </si>
  <si>
    <t>Bobonga Pantao Ragat</t>
  </si>
  <si>
    <t>Bobonga Radapan</t>
  </si>
  <si>
    <t>Calawe</t>
  </si>
  <si>
    <t>Culubun</t>
  </si>
  <si>
    <t>Dilimbayan</t>
  </si>
  <si>
    <t>Lomidong</t>
  </si>
  <si>
    <t>Natangcopan</t>
  </si>
  <si>
    <t>Pansor</t>
  </si>
  <si>
    <t>Pantao Marug</t>
  </si>
  <si>
    <t>Tangcal</t>
  </si>
  <si>
    <t>Tongcopan</t>
  </si>
  <si>
    <t>POONA PIAGAPO</t>
  </si>
  <si>
    <t>Alowin</t>
  </si>
  <si>
    <t>Bubong-Dinaig</t>
  </si>
  <si>
    <t>Daramba</t>
  </si>
  <si>
    <t>Dinaig</t>
  </si>
  <si>
    <t>Cabasaran</t>
  </si>
  <si>
    <t>Kablangan</t>
  </si>
  <si>
    <t>Linindingan</t>
  </si>
  <si>
    <t>Lumbatan</t>
  </si>
  <si>
    <t>Madamba</t>
  </si>
  <si>
    <t>Nunang</t>
  </si>
  <si>
    <t>Nunungan</t>
  </si>
  <si>
    <t>Pantao Raya</t>
  </si>
  <si>
    <t>Pened</t>
  </si>
  <si>
    <t>Piangamangaan</t>
  </si>
  <si>
    <t>Poblacion (Lumbacaingud)</t>
  </si>
  <si>
    <t>Sulo</t>
  </si>
  <si>
    <t>Tangclao</t>
  </si>
  <si>
    <t>Timbangalan</t>
  </si>
  <si>
    <t>SALVADOR</t>
  </si>
  <si>
    <t>Barandia</t>
  </si>
  <si>
    <t>Bulacon</t>
  </si>
  <si>
    <t>Buntong</t>
  </si>
  <si>
    <t>Calimodan</t>
  </si>
  <si>
    <t>Camp III</t>
  </si>
  <si>
    <t>Curva-Miagao</t>
  </si>
  <si>
    <t>Daligdigan</t>
  </si>
  <si>
    <t>Kilala</t>
  </si>
  <si>
    <t>Mabatao</t>
  </si>
  <si>
    <t>Mamaanon</t>
  </si>
  <si>
    <t>Mindalano</t>
  </si>
  <si>
    <t>Padianan</t>
  </si>
  <si>
    <t>Pagalongan</t>
  </si>
  <si>
    <t>Panaliwad-on</t>
  </si>
  <si>
    <t>Pangantapan</t>
  </si>
  <si>
    <t>Patidon</t>
  </si>
  <si>
    <t>Pawak</t>
  </si>
  <si>
    <t>Saumay</t>
  </si>
  <si>
    <t>Sudlon</t>
  </si>
  <si>
    <t>Inasagan</t>
  </si>
  <si>
    <t>SAPAD</t>
  </si>
  <si>
    <t>Baning</t>
  </si>
  <si>
    <t>Buriasan (Pob.)</t>
  </si>
  <si>
    <t>Dansalan</t>
  </si>
  <si>
    <t>Gamal</t>
  </si>
  <si>
    <t>Inudaran I</t>
  </si>
  <si>
    <t>Inudaran II</t>
  </si>
  <si>
    <t>Karkum</t>
  </si>
  <si>
    <t>Katipunan</t>
  </si>
  <si>
    <t>Mabugnao</t>
  </si>
  <si>
    <t>Maito Salug</t>
  </si>
  <si>
    <t>Mala Salug</t>
  </si>
  <si>
    <t>Mama-anon</t>
  </si>
  <si>
    <t>Mapurog</t>
  </si>
  <si>
    <t>Pancilan</t>
  </si>
  <si>
    <t>Panoloon</t>
  </si>
  <si>
    <t>Pili</t>
  </si>
  <si>
    <t>Sapad</t>
  </si>
  <si>
    <t>TAGOLOAN</t>
  </si>
  <si>
    <t>Dalamas</t>
  </si>
  <si>
    <t>Darimbang</t>
  </si>
  <si>
    <t>Inagongan</t>
  </si>
  <si>
    <t>Kiazar (Pob.)</t>
  </si>
  <si>
    <t>Malimbato</t>
  </si>
  <si>
    <t>Panalawan</t>
  </si>
  <si>
    <t>TANGCAL</t>
  </si>
  <si>
    <t>Small Banisilon</t>
  </si>
  <si>
    <t>Bayabao</t>
  </si>
  <si>
    <t>Berwar</t>
  </si>
  <si>
    <t>Big Banisilon</t>
  </si>
  <si>
    <t>Big Meladoc</t>
  </si>
  <si>
    <t>Lamaosa</t>
  </si>
  <si>
    <t>Small Meladoc</t>
  </si>
  <si>
    <t>Papan</t>
  </si>
  <si>
    <t>Poona Kapatagan</t>
  </si>
  <si>
    <t>Punod</t>
  </si>
  <si>
    <t>Tangcal Proper</t>
  </si>
  <si>
    <t>TUBOD (Capital)</t>
  </si>
  <si>
    <t>Barakanas</t>
  </si>
  <si>
    <t>Baris (Lumangculob)</t>
  </si>
  <si>
    <t>Bualan</t>
  </si>
  <si>
    <t>Bulod</t>
  </si>
  <si>
    <t>Camp V</t>
  </si>
  <si>
    <t>Candis</t>
  </si>
  <si>
    <t>Caniogan</t>
  </si>
  <si>
    <t>Kakai Renabor</t>
  </si>
  <si>
    <t>Licapao</t>
  </si>
  <si>
    <t>Malingao</t>
  </si>
  <si>
    <t>Patudan</t>
  </si>
  <si>
    <t>Pigcarangan</t>
  </si>
  <si>
    <t>Pinpin</t>
  </si>
  <si>
    <t>Taden</t>
  </si>
  <si>
    <t>Tangueguiron</t>
  </si>
  <si>
    <t>Taguranao</t>
  </si>
  <si>
    <t>Tubaran</t>
  </si>
  <si>
    <t>PANTAR</t>
  </si>
  <si>
    <t>Bangcal</t>
  </si>
  <si>
    <t>Bubong Madaya</t>
  </si>
  <si>
    <t>Bowi</t>
  </si>
  <si>
    <t>Campong</t>
  </si>
  <si>
    <t>Dibarosan</t>
  </si>
  <si>
    <t>Kalanganan East</t>
  </si>
  <si>
    <t>Kalanganan Lower</t>
  </si>
  <si>
    <t>Pantao-Marug</t>
  </si>
  <si>
    <t>Pantao-Ranao</t>
  </si>
  <si>
    <t>Pantar East</t>
  </si>
  <si>
    <t>Pitubo</t>
  </si>
  <si>
    <t>Poona-Punod</t>
  </si>
  <si>
    <t>Sundiga-Punod</t>
  </si>
  <si>
    <t>Tawanan</t>
  </si>
  <si>
    <t>West Pantar</t>
  </si>
  <si>
    <t>Lumba-Punod</t>
  </si>
  <si>
    <t>Note:</t>
  </si>
  <si>
    <t>* Excludes the City of Iligan</t>
  </si>
  <si>
    <t>CITY OF ILIGAN</t>
  </si>
  <si>
    <t>Abuno</t>
  </si>
  <si>
    <t>Bonbonon</t>
  </si>
  <si>
    <t>Bunawan</t>
  </si>
  <si>
    <t>Buru-un</t>
  </si>
  <si>
    <t>Dalipuga</t>
  </si>
  <si>
    <t>Digkilaan</t>
  </si>
  <si>
    <t>Hinaplanon</t>
  </si>
  <si>
    <t>Kabacsanan</t>
  </si>
  <si>
    <t>Kiwalan</t>
  </si>
  <si>
    <t>Mahayhay</t>
  </si>
  <si>
    <t>Mandulog</t>
  </si>
  <si>
    <t>Maria Cristina</t>
  </si>
  <si>
    <t>Puga-an</t>
  </si>
  <si>
    <t>Rogongon</t>
  </si>
  <si>
    <t>Santa Elena</t>
  </si>
  <si>
    <t>Suarez</t>
  </si>
  <si>
    <t>Tambacan</t>
  </si>
  <si>
    <t>Saray-Tibanga</t>
  </si>
  <si>
    <t>Tipanoy</t>
  </si>
  <si>
    <t>Tominobo Proper</t>
  </si>
  <si>
    <t>Tominobo Upper</t>
  </si>
  <si>
    <t>Del Carmen</t>
  </si>
  <si>
    <t>Dulag</t>
  </si>
  <si>
    <t>Tibanga</t>
  </si>
  <si>
    <t>Acmac</t>
  </si>
  <si>
    <t>Ditucalan</t>
  </si>
  <si>
    <t>Hindang</t>
  </si>
  <si>
    <t>Luinab</t>
  </si>
  <si>
    <t>Panoroganan</t>
  </si>
  <si>
    <t>Ubaldo Laya</t>
  </si>
  <si>
    <t>Upper Hinaplanon</t>
  </si>
  <si>
    <t>Villa Verde</t>
  </si>
  <si>
    <t>MISAMIS OCCIDENTAL</t>
  </si>
  <si>
    <t>ALORAN</t>
  </si>
  <si>
    <t>Balintonga</t>
  </si>
  <si>
    <t>Banisilon</t>
  </si>
  <si>
    <t>Caputol</t>
  </si>
  <si>
    <t>Casusan</t>
  </si>
  <si>
    <t>Conat</t>
  </si>
  <si>
    <t>Culpan</t>
  </si>
  <si>
    <t>Dalisay</t>
  </si>
  <si>
    <t>Dullan</t>
  </si>
  <si>
    <t>Ibabao</t>
  </si>
  <si>
    <t>Tubod (Juan Bacayo)</t>
  </si>
  <si>
    <t>Labo</t>
  </si>
  <si>
    <t>Lawa-an</t>
  </si>
  <si>
    <t>Lobogon</t>
  </si>
  <si>
    <t>Makawa</t>
  </si>
  <si>
    <t>Manamong</t>
  </si>
  <si>
    <t>Matipaz</t>
  </si>
  <si>
    <t>Maular</t>
  </si>
  <si>
    <t>Mitazan</t>
  </si>
  <si>
    <t>Mohon</t>
  </si>
  <si>
    <t>Monterico</t>
  </si>
  <si>
    <t>Nabuna</t>
  </si>
  <si>
    <t>Palayan</t>
  </si>
  <si>
    <t>Pelong</t>
  </si>
  <si>
    <t>Ospital (Pob.)</t>
  </si>
  <si>
    <t>Sinampongan</t>
  </si>
  <si>
    <t>Taguanao</t>
  </si>
  <si>
    <t>Tawi-tawi</t>
  </si>
  <si>
    <t>Toril</t>
  </si>
  <si>
    <t>Tuburan</t>
  </si>
  <si>
    <t>Macubon (Sina-ad)</t>
  </si>
  <si>
    <t>BALIANGAO</t>
  </si>
  <si>
    <t>Landing</t>
  </si>
  <si>
    <t>Lumipac</t>
  </si>
  <si>
    <t>Lusot</t>
  </si>
  <si>
    <t>Misom</t>
  </si>
  <si>
    <t>Mitacas</t>
  </si>
  <si>
    <t>Naburos</t>
  </si>
  <si>
    <t>Northern Poblacion</t>
  </si>
  <si>
    <t>Punta Miray</t>
  </si>
  <si>
    <t>Punta Sulong</t>
  </si>
  <si>
    <t>Sinian</t>
  </si>
  <si>
    <t>Southern Poblacion</t>
  </si>
  <si>
    <t>Tugas</t>
  </si>
  <si>
    <t>BONIFACIO</t>
  </si>
  <si>
    <t>Bag-ong Anonang</t>
  </si>
  <si>
    <t>Bagumbang</t>
  </si>
  <si>
    <t>Bolinsong</t>
  </si>
  <si>
    <t>Buracan</t>
  </si>
  <si>
    <t>Calolot</t>
  </si>
  <si>
    <t>Dimalco</t>
  </si>
  <si>
    <t>Kanaokanao</t>
  </si>
  <si>
    <t>Linconan</t>
  </si>
  <si>
    <t>Lodiong</t>
  </si>
  <si>
    <t>Lower Usugan</t>
  </si>
  <si>
    <t>Mapurog (Migsale)</t>
  </si>
  <si>
    <t>Migpange</t>
  </si>
  <si>
    <t>Montol</t>
  </si>
  <si>
    <t>Pisa-an</t>
  </si>
  <si>
    <t>Remedios</t>
  </si>
  <si>
    <t>Rufino Lumapas</t>
  </si>
  <si>
    <t>Sibuyon</t>
  </si>
  <si>
    <t>Tangab</t>
  </si>
  <si>
    <t>Tiaman</t>
  </si>
  <si>
    <t>Tusik</t>
  </si>
  <si>
    <t>Upper Usogan</t>
  </si>
  <si>
    <t>Demetrio Fernan</t>
  </si>
  <si>
    <t>Digson</t>
  </si>
  <si>
    <t>CALAMBA</t>
  </si>
  <si>
    <t>Calaran</t>
  </si>
  <si>
    <t>Dapacan Alto</t>
  </si>
  <si>
    <t>Dapacan Bajo</t>
  </si>
  <si>
    <t>Langub</t>
  </si>
  <si>
    <t>Magcamiguing</t>
  </si>
  <si>
    <t>Mamalad</t>
  </si>
  <si>
    <t>San Isidro (San Isidro-San Pedro)</t>
  </si>
  <si>
    <t>Siloy</t>
  </si>
  <si>
    <t>Singalat</t>
  </si>
  <si>
    <t>Solinog</t>
  </si>
  <si>
    <t>Southwestern Poblacion</t>
  </si>
  <si>
    <t>Sulipat</t>
  </si>
  <si>
    <t>Don Bernardo Nery Pob. (Tres de Mayo)</t>
  </si>
  <si>
    <t>CLARIN</t>
  </si>
  <si>
    <t>Bernad</t>
  </si>
  <si>
    <t>Bito-on</t>
  </si>
  <si>
    <t>Cabunga-an</t>
  </si>
  <si>
    <t>Canibungan Daku</t>
  </si>
  <si>
    <t>Canibungan Putol</t>
  </si>
  <si>
    <t>Canipacan</t>
  </si>
  <si>
    <t>Dalingap</t>
  </si>
  <si>
    <t>Dela Paz</t>
  </si>
  <si>
    <t>Gata Daku</t>
  </si>
  <si>
    <t>Gata Diot</t>
  </si>
  <si>
    <t>Guba (Ozamis)</t>
  </si>
  <si>
    <t>Kinangay Norte</t>
  </si>
  <si>
    <t>Kinangay Sur</t>
  </si>
  <si>
    <t>Lapasan</t>
  </si>
  <si>
    <t>Lupagan</t>
  </si>
  <si>
    <t>Malibangcao</t>
  </si>
  <si>
    <t>Masabud</t>
  </si>
  <si>
    <t>Mialen</t>
  </si>
  <si>
    <t>Pan-ay</t>
  </si>
  <si>
    <t>Penacio</t>
  </si>
  <si>
    <t>Segatic Daku</t>
  </si>
  <si>
    <t>Segatic Diot</t>
  </si>
  <si>
    <t>Sebasi</t>
  </si>
  <si>
    <t>Tinacla-an</t>
  </si>
  <si>
    <t>Poblacion III</t>
  </si>
  <si>
    <t>Poblacion IV</t>
  </si>
  <si>
    <t>CONCEPCION</t>
  </si>
  <si>
    <t>Bagong Nayon</t>
  </si>
  <si>
    <t>Capule</t>
  </si>
  <si>
    <t>New Casul</t>
  </si>
  <si>
    <t>Guiban</t>
  </si>
  <si>
    <t>Laya-an</t>
  </si>
  <si>
    <t>Lingatongan</t>
  </si>
  <si>
    <t>Maligubaan</t>
  </si>
  <si>
    <t>Mantukoy</t>
  </si>
  <si>
    <t>Marugang</t>
  </si>
  <si>
    <t>Pogan</t>
  </si>
  <si>
    <t>Small Potongan</t>
  </si>
  <si>
    <t>Soso-on</t>
  </si>
  <si>
    <t>Upper Dapitan</t>
  </si>
  <si>
    <t>Upper Dioyo</t>
  </si>
  <si>
    <t>Upper Potongan</t>
  </si>
  <si>
    <t>Upper Salimpono</t>
  </si>
  <si>
    <t>Virayan</t>
  </si>
  <si>
    <t>JIMENEZ</t>
  </si>
  <si>
    <t>Adorable</t>
  </si>
  <si>
    <t>Butuay</t>
  </si>
  <si>
    <t>Carmen</t>
  </si>
  <si>
    <t>Corrales</t>
  </si>
  <si>
    <t>Dicoloc</t>
  </si>
  <si>
    <t>Gata</t>
  </si>
  <si>
    <t>Guintomoyan</t>
  </si>
  <si>
    <t>Malibacsan</t>
  </si>
  <si>
    <t>Macabayao</t>
  </si>
  <si>
    <t>Matugas Alto</t>
  </si>
  <si>
    <t>Matugas Bajo</t>
  </si>
  <si>
    <t>Mialem</t>
  </si>
  <si>
    <t>Naga (Pob.)</t>
  </si>
  <si>
    <t>Palilan</t>
  </si>
  <si>
    <t>Nacional (Pob.)</t>
  </si>
  <si>
    <t>Santa Cruz (Pob.)</t>
  </si>
  <si>
    <t>Sibaroc</t>
  </si>
  <si>
    <t>Sinara Alto</t>
  </si>
  <si>
    <t>Sinara Bajo</t>
  </si>
  <si>
    <t>Seti</t>
  </si>
  <si>
    <t>Tabo-o</t>
  </si>
  <si>
    <t>Taraka (Pob.)</t>
  </si>
  <si>
    <t>LOPEZ JAENA</t>
  </si>
  <si>
    <t>Biasong</t>
  </si>
  <si>
    <t>Dalacon</t>
  </si>
  <si>
    <t>Dampalan</t>
  </si>
  <si>
    <t>Estante</t>
  </si>
  <si>
    <t>Jasa-an</t>
  </si>
  <si>
    <t>Katipa</t>
  </si>
  <si>
    <t>Luzaran</t>
  </si>
  <si>
    <t>Macalibre Alto</t>
  </si>
  <si>
    <t>Macalibre Bajo</t>
  </si>
  <si>
    <t>Manguehan</t>
  </si>
  <si>
    <t>Mansabay Bajo</t>
  </si>
  <si>
    <t>Molatuhan Alto</t>
  </si>
  <si>
    <t>Molatuhan Bajo</t>
  </si>
  <si>
    <t>Peniel</t>
  </si>
  <si>
    <t>Eastern Poblacion</t>
  </si>
  <si>
    <t>Sibugon</t>
  </si>
  <si>
    <t>Sibula</t>
  </si>
  <si>
    <t>Don Andres Soriano</t>
  </si>
  <si>
    <t>Mabas</t>
  </si>
  <si>
    <t>Mansabay Alto</t>
  </si>
  <si>
    <t>Western Poblacion</t>
  </si>
  <si>
    <t>CITY OF OROQUIETA (Capital)</t>
  </si>
  <si>
    <t>Apil</t>
  </si>
  <si>
    <t>Binuangan</t>
  </si>
  <si>
    <t>Bolibol</t>
  </si>
  <si>
    <t>Bunga</t>
  </si>
  <si>
    <t>Buntawan</t>
  </si>
  <si>
    <t>Canubay</t>
  </si>
  <si>
    <t>Clarin Settlement</t>
  </si>
  <si>
    <t>Dolipos Bajo</t>
  </si>
  <si>
    <t>Dolipos Alto</t>
  </si>
  <si>
    <t>Dulapo</t>
  </si>
  <si>
    <t>Dullan Norte</t>
  </si>
  <si>
    <t>Dullan Sur</t>
  </si>
  <si>
    <t>Lamac Lower</t>
  </si>
  <si>
    <t>Lamac Upper</t>
  </si>
  <si>
    <t>Langcangan Lower</t>
  </si>
  <si>
    <t>Langcangan Proper</t>
  </si>
  <si>
    <t>Langcangan Upper</t>
  </si>
  <si>
    <t>Layawan</t>
  </si>
  <si>
    <t>Loboc Lower</t>
  </si>
  <si>
    <t>Loboc Upper</t>
  </si>
  <si>
    <t>Rizal Lower</t>
  </si>
  <si>
    <t>Malindang</t>
  </si>
  <si>
    <t>Mobod</t>
  </si>
  <si>
    <t>Ciriaco C. Pastrano (Nilabo)</t>
  </si>
  <si>
    <t>Paypayan</t>
  </si>
  <si>
    <t>Pines</t>
  </si>
  <si>
    <t>San Vicente Alto</t>
  </si>
  <si>
    <t>San Vicente Bajo</t>
  </si>
  <si>
    <t>Sebucal</t>
  </si>
  <si>
    <t>Senote</t>
  </si>
  <si>
    <t>Taboc Norte</t>
  </si>
  <si>
    <t>Taboc Sur</t>
  </si>
  <si>
    <t>Talairon</t>
  </si>
  <si>
    <t>Talic</t>
  </si>
  <si>
    <t>Toliyok</t>
  </si>
  <si>
    <t>Tipan</t>
  </si>
  <si>
    <t>Tuyabang Alto</t>
  </si>
  <si>
    <t>Tuyabang Bajo</t>
  </si>
  <si>
    <t>Tuyabang Proper</t>
  </si>
  <si>
    <t>Rizal Upper</t>
  </si>
  <si>
    <t>CITY OF OZAMIZ</t>
  </si>
  <si>
    <t>Aguada (Pob.)</t>
  </si>
  <si>
    <t>Banadero (Pob.)</t>
  </si>
  <si>
    <t>Bacolod</t>
  </si>
  <si>
    <t>Bagakay</t>
  </si>
  <si>
    <t>Baybay Santa Cruz</t>
  </si>
  <si>
    <t>Baybay Triunfo</t>
  </si>
  <si>
    <t>Bongbong</t>
  </si>
  <si>
    <t>Calabayan</t>
  </si>
  <si>
    <t>Capucao C.</t>
  </si>
  <si>
    <t>Capucao P.</t>
  </si>
  <si>
    <t>Carangan</t>
  </si>
  <si>
    <t>Catadman-Manabay</t>
  </si>
  <si>
    <t>Cavinte</t>
  </si>
  <si>
    <t>Cogon</t>
  </si>
  <si>
    <t>Dalapang</t>
  </si>
  <si>
    <t>Diguan</t>
  </si>
  <si>
    <t>Dimaluna</t>
  </si>
  <si>
    <t>Embargo</t>
  </si>
  <si>
    <t>Gala</t>
  </si>
  <si>
    <t>Gotokan Daku</t>
  </si>
  <si>
    <t>Gotokan Diot</t>
  </si>
  <si>
    <t>Guimad</t>
  </si>
  <si>
    <t>Guingona</t>
  </si>
  <si>
    <t>Kinuman Norte</t>
  </si>
  <si>
    <t>Kinuman Sur</t>
  </si>
  <si>
    <t>Labinay</t>
  </si>
  <si>
    <t>Lam-an</t>
  </si>
  <si>
    <t>Liposong</t>
  </si>
  <si>
    <t>Litapan</t>
  </si>
  <si>
    <t>Malaubang</t>
  </si>
  <si>
    <t>Manaka</t>
  </si>
  <si>
    <t>Maningcol</t>
  </si>
  <si>
    <t>Mentering</t>
  </si>
  <si>
    <t>Carmen (Misamis Annex)</t>
  </si>
  <si>
    <t>Molicay</t>
  </si>
  <si>
    <t>Stimson Abordo (Montol)</t>
  </si>
  <si>
    <t>Pulot</t>
  </si>
  <si>
    <t>Baybay San Roque</t>
  </si>
  <si>
    <t>Sangay Daku</t>
  </si>
  <si>
    <t>Sangay Diot</t>
  </si>
  <si>
    <t>Sinuza</t>
  </si>
  <si>
    <t>Tabid</t>
  </si>
  <si>
    <t>Tinago</t>
  </si>
  <si>
    <t>Trigos</t>
  </si>
  <si>
    <t>50th District (Pob.)</t>
  </si>
  <si>
    <t>Doña Consuelo</t>
  </si>
  <si>
    <t>PANAON</t>
  </si>
  <si>
    <t>Baga</t>
  </si>
  <si>
    <t>Camanucan</t>
  </si>
  <si>
    <t>Lutao</t>
  </si>
  <si>
    <t>Map-an</t>
  </si>
  <si>
    <t>Salimpuno</t>
  </si>
  <si>
    <t>Sumasap</t>
  </si>
  <si>
    <t>Villalin</t>
  </si>
  <si>
    <t>PLARIDEL</t>
  </si>
  <si>
    <t>Agunod</t>
  </si>
  <si>
    <t>Buena Voluntad</t>
  </si>
  <si>
    <t>Calaca-an</t>
  </si>
  <si>
    <t>Cartagena Proper</t>
  </si>
  <si>
    <t>Catarman</t>
  </si>
  <si>
    <t>Cebulin</t>
  </si>
  <si>
    <t>Clarin</t>
  </si>
  <si>
    <t>Danao</t>
  </si>
  <si>
    <t>Deboloc</t>
  </si>
  <si>
    <t>Eastern Looc</t>
  </si>
  <si>
    <t>Ilisan</t>
  </si>
  <si>
    <t>Lao Proper</t>
  </si>
  <si>
    <t>Lao Santa Cruz</t>
  </si>
  <si>
    <t>Looc Proper</t>
  </si>
  <si>
    <t>Mamanga Daku</t>
  </si>
  <si>
    <t>Mamanga Gamay</t>
  </si>
  <si>
    <t>Mangidkid</t>
  </si>
  <si>
    <t>New Cartagena</t>
  </si>
  <si>
    <t>New Look</t>
  </si>
  <si>
    <t>Southern Looc</t>
  </si>
  <si>
    <t>Unidos</t>
  </si>
  <si>
    <t>Usocan</t>
  </si>
  <si>
    <t>SAPANG DALAGA</t>
  </si>
  <si>
    <t>Bitibut</t>
  </si>
  <si>
    <t>Boundary</t>
  </si>
  <si>
    <t>Caluya</t>
  </si>
  <si>
    <t>Capundag</t>
  </si>
  <si>
    <t>Casul</t>
  </si>
  <si>
    <t>Dasa</t>
  </si>
  <si>
    <t>Dioyo</t>
  </si>
  <si>
    <t>Guinabot</t>
  </si>
  <si>
    <t>Locus</t>
  </si>
  <si>
    <t>Manla</t>
  </si>
  <si>
    <t>Masubong</t>
  </si>
  <si>
    <t>Agapito Yap, Sr. (Napilan)</t>
  </si>
  <si>
    <t>Sinaad</t>
  </si>
  <si>
    <t>Sipac</t>
  </si>
  <si>
    <t>Sixto Velez, Sr.</t>
  </si>
  <si>
    <t>Upper Bautista</t>
  </si>
  <si>
    <t>Ventura</t>
  </si>
  <si>
    <t>Medallo</t>
  </si>
  <si>
    <t>Dalumpinas</t>
  </si>
  <si>
    <t>Disoy</t>
  </si>
  <si>
    <t>El Paraiso</t>
  </si>
  <si>
    <t>Macabibo</t>
  </si>
  <si>
    <t>Sapang Ama</t>
  </si>
  <si>
    <t>SINACABAN</t>
  </si>
  <si>
    <t>Cagay-anon</t>
  </si>
  <si>
    <t>Camanse</t>
  </si>
  <si>
    <t>Colupan Alto</t>
  </si>
  <si>
    <t>Colupan Bajo</t>
  </si>
  <si>
    <t>Dinas</t>
  </si>
  <si>
    <t>Libertad Alto</t>
  </si>
  <si>
    <t>Libertad Bajo</t>
  </si>
  <si>
    <t>San Isidro Alto</t>
  </si>
  <si>
    <t>San Isidro Bajo</t>
  </si>
  <si>
    <t>Señor</t>
  </si>
  <si>
    <t>Sinonoc</t>
  </si>
  <si>
    <t>San Lorenzo Ruiz (Sungan)</t>
  </si>
  <si>
    <t>CITY OF TANGUB</t>
  </si>
  <si>
    <t>Santa Maria (Baga)</t>
  </si>
  <si>
    <t>Balatacan</t>
  </si>
  <si>
    <t>Banglay</t>
  </si>
  <si>
    <t>Mantic</t>
  </si>
  <si>
    <t>Migcanaway</t>
  </si>
  <si>
    <t>Bintana</t>
  </si>
  <si>
    <t>Bocator</t>
  </si>
  <si>
    <t>Bongabong</t>
  </si>
  <si>
    <t>Caniangan</t>
  </si>
  <si>
    <t>Capalaran</t>
  </si>
  <si>
    <t>Catagan</t>
  </si>
  <si>
    <t>Barangay I - City Hall (Pob.)</t>
  </si>
  <si>
    <t>Barangay II - Marilou Annex (Pob.)</t>
  </si>
  <si>
    <t>Barangay IV - St. Michael (Pob.)</t>
  </si>
  <si>
    <t>Isidro D. Tan (Dimaloc-oc)</t>
  </si>
  <si>
    <t>Garang</t>
  </si>
  <si>
    <t>Guinalaban</t>
  </si>
  <si>
    <t>Kimat</t>
  </si>
  <si>
    <t>Labuyo</t>
  </si>
  <si>
    <t>Lorenzo Tan</t>
  </si>
  <si>
    <t>Barangay VI - Lower Polao (Pob.)</t>
  </si>
  <si>
    <t>Lumban</t>
  </si>
  <si>
    <t>Maloro</t>
  </si>
  <si>
    <t>Barangay V - Malubog (Pob.)</t>
  </si>
  <si>
    <t>Maquilao</t>
  </si>
  <si>
    <t>Barangay III- Market Kalubian (Pob.)</t>
  </si>
  <si>
    <t>Minsubong</t>
  </si>
  <si>
    <t>Owayan</t>
  </si>
  <si>
    <t>Pangabuan</t>
  </si>
  <si>
    <t>Prenza</t>
  </si>
  <si>
    <t>San Apolinario</t>
  </si>
  <si>
    <t>Silangit</t>
  </si>
  <si>
    <t>Simasay</t>
  </si>
  <si>
    <t>Sumirap</t>
  </si>
  <si>
    <t>Taguite</t>
  </si>
  <si>
    <t>Tituron</t>
  </si>
  <si>
    <t>Barangay VII - Upper Polao (Pob.)</t>
  </si>
  <si>
    <t>Villaba</t>
  </si>
  <si>
    <t>Silanga</t>
  </si>
  <si>
    <t>Aquino (Marcos)</t>
  </si>
  <si>
    <t>Baluk</t>
  </si>
  <si>
    <t>Huyohoy</t>
  </si>
  <si>
    <t>Matugnaw</t>
  </si>
  <si>
    <t>Sicot</t>
  </si>
  <si>
    <t>TUDELA</t>
  </si>
  <si>
    <t>Balon</t>
  </si>
  <si>
    <t>Barra</t>
  </si>
  <si>
    <t>Basirang</t>
  </si>
  <si>
    <t>Cabol-anonan</t>
  </si>
  <si>
    <t>Cahayag</t>
  </si>
  <si>
    <t>Camating</t>
  </si>
  <si>
    <t>Canibungan Proper</t>
  </si>
  <si>
    <t>Casilak San Agustin</t>
  </si>
  <si>
    <t>Centro Hulpa (Pob.)</t>
  </si>
  <si>
    <t>Centro Napu (Pob.)</t>
  </si>
  <si>
    <t>Centro Upper (Pob.)</t>
  </si>
  <si>
    <t>Calambutan Bajo</t>
  </si>
  <si>
    <t>Calambutan Settlement</t>
  </si>
  <si>
    <t>Duanguican</t>
  </si>
  <si>
    <t>Gumbil</t>
  </si>
  <si>
    <t>Locso-on</t>
  </si>
  <si>
    <t>Maikay</t>
  </si>
  <si>
    <t>Maribojoc</t>
  </si>
  <si>
    <t>Mitugas</t>
  </si>
  <si>
    <t>Nailon</t>
  </si>
  <si>
    <t>Namut</t>
  </si>
  <si>
    <t>Napurog</t>
  </si>
  <si>
    <t>Pan-ay Diot</t>
  </si>
  <si>
    <t>San Nicolas</t>
  </si>
  <si>
    <t>Sebac</t>
  </si>
  <si>
    <t>Silongon</t>
  </si>
  <si>
    <t>Taguima</t>
  </si>
  <si>
    <t>Tigdok</t>
  </si>
  <si>
    <t>Yahong</t>
  </si>
  <si>
    <t>DON VICTORIANO CHIONGBIAN</t>
  </si>
  <si>
    <t xml:space="preserve">     (DON MARIANO MARCOS)</t>
  </si>
  <si>
    <t>Bagong Clarin</t>
  </si>
  <si>
    <t>Gandawan</t>
  </si>
  <si>
    <t>Lake Duminagat</t>
  </si>
  <si>
    <t>Lalud</t>
  </si>
  <si>
    <t>Lampasan</t>
  </si>
  <si>
    <t>Liboron</t>
  </si>
  <si>
    <t>Maramara</t>
  </si>
  <si>
    <t>Napangan</t>
  </si>
  <si>
    <t>Nueva Vista (Masawan)</t>
  </si>
  <si>
    <t>Petianan</t>
  </si>
  <si>
    <t>Tuno</t>
  </si>
  <si>
    <r>
      <t xml:space="preserve">MISAMIS ORIENTAL </t>
    </r>
    <r>
      <rPr>
        <b/>
        <vertAlign val="superscript"/>
        <sz val="11"/>
        <color indexed="8"/>
        <rFont val="Arial"/>
        <family val="2"/>
      </rPr>
      <t>*</t>
    </r>
  </si>
  <si>
    <t>ALUBIJID</t>
  </si>
  <si>
    <t>Benigwayan</t>
  </si>
  <si>
    <t>Calatcat</t>
  </si>
  <si>
    <t>Lagtang</t>
  </si>
  <si>
    <t>Lanao</t>
  </si>
  <si>
    <t>Loguilo</t>
  </si>
  <si>
    <t>Molocboloc</t>
  </si>
  <si>
    <t>Sampatulog</t>
  </si>
  <si>
    <t>Sungay</t>
  </si>
  <si>
    <t>Talaba</t>
  </si>
  <si>
    <t>Taparak</t>
  </si>
  <si>
    <t>Tugasnon</t>
  </si>
  <si>
    <t>Tula</t>
  </si>
  <si>
    <t>BALINGASAG</t>
  </si>
  <si>
    <t>Balagnan</t>
  </si>
  <si>
    <t>Baliwagan</t>
  </si>
  <si>
    <t>Binitinan</t>
  </si>
  <si>
    <t>Blanco</t>
  </si>
  <si>
    <t>Calawag</t>
  </si>
  <si>
    <t>Camuayan</t>
  </si>
  <si>
    <t>Dansuli</t>
  </si>
  <si>
    <t>Dumarait</t>
  </si>
  <si>
    <t>Hermano</t>
  </si>
  <si>
    <t>Kibanban</t>
  </si>
  <si>
    <t>Linabu</t>
  </si>
  <si>
    <t>Linggangao</t>
  </si>
  <si>
    <t>Mambayaan</t>
  </si>
  <si>
    <t>Mandangoa</t>
  </si>
  <si>
    <t>Napaliran</t>
  </si>
  <si>
    <t>Samay</t>
  </si>
  <si>
    <t>Talusan</t>
  </si>
  <si>
    <t>Waterfall</t>
  </si>
  <si>
    <t>BALINGOAN</t>
  </si>
  <si>
    <t>Dahilig</t>
  </si>
  <si>
    <t>Baukbauk Pob. (G.E. Antonino)</t>
  </si>
  <si>
    <t>Kabangasan</t>
  </si>
  <si>
    <t>Kabulakan</t>
  </si>
  <si>
    <t>Lapinig (Pob.)</t>
  </si>
  <si>
    <t>Mantangale</t>
  </si>
  <si>
    <t>Mapua</t>
  </si>
  <si>
    <t>San Alonzo</t>
  </si>
  <si>
    <t>BINUANGAN</t>
  </si>
  <si>
    <t>Dampias</t>
  </si>
  <si>
    <t>Kitamban</t>
  </si>
  <si>
    <t>Kitambis</t>
  </si>
  <si>
    <t>Mosangot</t>
  </si>
  <si>
    <t>Nabataan</t>
  </si>
  <si>
    <t>Valdeconcha</t>
  </si>
  <si>
    <t>Ani-e</t>
  </si>
  <si>
    <t>Aposkahoy</t>
  </si>
  <si>
    <t>Bulahan</t>
  </si>
  <si>
    <t>Cabacungan</t>
  </si>
  <si>
    <t>Pelaez (Don Gregorio Pelaez)</t>
  </si>
  <si>
    <t>Gumaod</t>
  </si>
  <si>
    <t>Hinaplanan</t>
  </si>
  <si>
    <t>Kalawitan</t>
  </si>
  <si>
    <t>Lanise</t>
  </si>
  <si>
    <t>Madaguing</t>
  </si>
  <si>
    <t>Malagana</t>
  </si>
  <si>
    <t>Minalwang</t>
  </si>
  <si>
    <t>Mat-i</t>
  </si>
  <si>
    <t>Panampawan</t>
  </si>
  <si>
    <t>Pambugas</t>
  </si>
  <si>
    <t>Patrocenio</t>
  </si>
  <si>
    <t>Tamboboan</t>
  </si>
  <si>
    <t>Tipolohon</t>
  </si>
  <si>
    <t>CITY OF EL SALVADOR</t>
  </si>
  <si>
    <t>Amoros</t>
  </si>
  <si>
    <t>Bolisong</t>
  </si>
  <si>
    <t>Bolobolo</t>
  </si>
  <si>
    <t>Calongonan</t>
  </si>
  <si>
    <t>Himaya</t>
  </si>
  <si>
    <t>Hinigdaan</t>
  </si>
  <si>
    <t>Kalabaylabay</t>
  </si>
  <si>
    <t>Molugan</t>
  </si>
  <si>
    <t>Kibonbon</t>
  </si>
  <si>
    <t>Sambulawan</t>
  </si>
  <si>
    <t>Sinaloc</t>
  </si>
  <si>
    <t>Ulaliman</t>
  </si>
  <si>
    <t>CITY OF GINGOOG</t>
  </si>
  <si>
    <t>Agay-ayan</t>
  </si>
  <si>
    <t>Alagatan</t>
  </si>
  <si>
    <t>Anakan</t>
  </si>
  <si>
    <t>Bagubad</t>
  </si>
  <si>
    <t>Bakidbakid</t>
  </si>
  <si>
    <t>Bal-ason</t>
  </si>
  <si>
    <t>Bantaawan</t>
  </si>
  <si>
    <t>Binakalan</t>
  </si>
  <si>
    <t>Capitulangan</t>
  </si>
  <si>
    <t>Daan-Lungsod</t>
  </si>
  <si>
    <t>Hindangon</t>
  </si>
  <si>
    <t>Kalagonoy</t>
  </si>
  <si>
    <t>Kibuging</t>
  </si>
  <si>
    <t>Kipuntos</t>
  </si>
  <si>
    <t>Lawaan</t>
  </si>
  <si>
    <t>Lawit</t>
  </si>
  <si>
    <t>Libon</t>
  </si>
  <si>
    <t>Lunao</t>
  </si>
  <si>
    <t>Lunotan</t>
  </si>
  <si>
    <t>Malibud</t>
  </si>
  <si>
    <t>Maribucao</t>
  </si>
  <si>
    <t>Mimbuntong</t>
  </si>
  <si>
    <t>Mimbalagon</t>
  </si>
  <si>
    <t>Mimbunga</t>
  </si>
  <si>
    <t>Minsapinit</t>
  </si>
  <si>
    <t>Murallon</t>
  </si>
  <si>
    <t>Odiongan</t>
  </si>
  <si>
    <t>Pangasihan</t>
  </si>
  <si>
    <t>Pigsaluhan</t>
  </si>
  <si>
    <t>Barangay 12 (Pob.)</t>
  </si>
  <si>
    <t>Barangay 13 (Pob.)</t>
  </si>
  <si>
    <t>Barangay 14 (Pob.)</t>
  </si>
  <si>
    <t>Barangay 15 (Pob.)</t>
  </si>
  <si>
    <t>Barangay 16 (Pob.)</t>
  </si>
  <si>
    <t>Barangay 17 (Pob.)</t>
  </si>
  <si>
    <t>Barangay 18-A (Pob.)</t>
  </si>
  <si>
    <t>Barangay 19 (Pob.)</t>
  </si>
  <si>
    <t>Barangay 20 (Pob.)</t>
  </si>
  <si>
    <t>Barangay 21 (Pob.)</t>
  </si>
  <si>
    <t>Barangay 22-A (Pob.)</t>
  </si>
  <si>
    <t>Barangay 23 (Pob.)</t>
  </si>
  <si>
    <t>Barangay 24 (Pob.)</t>
  </si>
  <si>
    <t>Barangay 25 (Pob.)</t>
  </si>
  <si>
    <t>Barangay 26 (Pob.)</t>
  </si>
  <si>
    <t>Ricoro</t>
  </si>
  <si>
    <t>Talisay</t>
  </si>
  <si>
    <t>Talon</t>
  </si>
  <si>
    <t>Tinabalan</t>
  </si>
  <si>
    <t>Tinulongan</t>
  </si>
  <si>
    <t>Barangay 18 (Pob.)</t>
  </si>
  <si>
    <t>Barangay 22 (Pob.)</t>
  </si>
  <si>
    <t>Barangay 24-A (Pob.)</t>
  </si>
  <si>
    <t>Dinawehan</t>
  </si>
  <si>
    <t>Eureka</t>
  </si>
  <si>
    <t>Kalipay</t>
  </si>
  <si>
    <t>Kamanikan</t>
  </si>
  <si>
    <t>Kianlagan</t>
  </si>
  <si>
    <t>Sangalan</t>
  </si>
  <si>
    <t>Tagpako</t>
  </si>
  <si>
    <t>GITAGUM</t>
  </si>
  <si>
    <t>Burnay</t>
  </si>
  <si>
    <t>Carlos P. Garcia</t>
  </si>
  <si>
    <t>Gregorio Pelaez (Lagutay)</t>
  </si>
  <si>
    <t>Kilangit</t>
  </si>
  <si>
    <t>Matangad</t>
  </si>
  <si>
    <t>Pangayawan</t>
  </si>
  <si>
    <t>Tala-o</t>
  </si>
  <si>
    <t>Ulab</t>
  </si>
  <si>
    <t>INITAO</t>
  </si>
  <si>
    <t>Aluna</t>
  </si>
  <si>
    <t>Andales</t>
  </si>
  <si>
    <t>Apas</t>
  </si>
  <si>
    <t>Calacapan</t>
  </si>
  <si>
    <t>Gimangpang</t>
  </si>
  <si>
    <t>Jampason</t>
  </si>
  <si>
    <t>Kamelon</t>
  </si>
  <si>
    <t>Kanitoan</t>
  </si>
  <si>
    <t>Oguis</t>
  </si>
  <si>
    <t>Pagahan</t>
  </si>
  <si>
    <t>Pontacon</t>
  </si>
  <si>
    <t>Sinalac</t>
  </si>
  <si>
    <t>Tawantawan</t>
  </si>
  <si>
    <t>Tubigan</t>
  </si>
  <si>
    <t>JASAAN</t>
  </si>
  <si>
    <t>Bobontugan</t>
  </si>
  <si>
    <t>Kimaya</t>
  </si>
  <si>
    <t>Lower Jasaan (Pob.)</t>
  </si>
  <si>
    <t>Luz Banzon</t>
  </si>
  <si>
    <t>Natubo</t>
  </si>
  <si>
    <t>Upper Jasaan (Pob.)</t>
  </si>
  <si>
    <t>I. S. Cruz</t>
  </si>
  <si>
    <t>KINOGUITAN</t>
  </si>
  <si>
    <t>Beray</t>
  </si>
  <si>
    <t>Buko</t>
  </si>
  <si>
    <t>Kalitian</t>
  </si>
  <si>
    <t>Calubo</t>
  </si>
  <si>
    <t>Kagumahan</t>
  </si>
  <si>
    <t>Kitotok</t>
  </si>
  <si>
    <t>Panabol</t>
  </si>
  <si>
    <t>Salicapawan</t>
  </si>
  <si>
    <t>Salubsob</t>
  </si>
  <si>
    <t>Sumalag</t>
  </si>
  <si>
    <t>LAGONGLONG</t>
  </si>
  <si>
    <t>Dampil</t>
  </si>
  <si>
    <t>Gaston</t>
  </si>
  <si>
    <t>Kabulawan</t>
  </si>
  <si>
    <t>Manaol</t>
  </si>
  <si>
    <t>Tabok</t>
  </si>
  <si>
    <t>Umagos</t>
  </si>
  <si>
    <t>LAGUINDINGAN</t>
  </si>
  <si>
    <t>Aromahon</t>
  </si>
  <si>
    <t>Gasi</t>
  </si>
  <si>
    <t>Kibaghot</t>
  </si>
  <si>
    <t>Lapad</t>
  </si>
  <si>
    <t>Liberty</t>
  </si>
  <si>
    <t>Moog</t>
  </si>
  <si>
    <t>Sinai</t>
  </si>
  <si>
    <t>Tubajon</t>
  </si>
  <si>
    <t>LIBERTAD</t>
  </si>
  <si>
    <t>Dulong</t>
  </si>
  <si>
    <t>Gimaylan</t>
  </si>
  <si>
    <t>Kimalok</t>
  </si>
  <si>
    <t>Lubluban</t>
  </si>
  <si>
    <t>Retablo</t>
  </si>
  <si>
    <t>Tangcub</t>
  </si>
  <si>
    <t>Taytayan</t>
  </si>
  <si>
    <t>LUGAIT</t>
  </si>
  <si>
    <t>Aya-aya</t>
  </si>
  <si>
    <t>Betahon</t>
  </si>
  <si>
    <t>Biga</t>
  </si>
  <si>
    <t>Calangahan</t>
  </si>
  <si>
    <t>Kaluknayan</t>
  </si>
  <si>
    <t>Lower Talacogon</t>
  </si>
  <si>
    <t>Upper Talacogon</t>
  </si>
  <si>
    <t>MAGSAYSAY (LINUGOS)</t>
  </si>
  <si>
    <t>Abunda</t>
  </si>
  <si>
    <t>Artadi</t>
  </si>
  <si>
    <t>Bonifacio Aquino</t>
  </si>
  <si>
    <t>Cabalawan</t>
  </si>
  <si>
    <t>Cabantian</t>
  </si>
  <si>
    <t>Cabubuhan</t>
  </si>
  <si>
    <t>Candiis</t>
  </si>
  <si>
    <t>Consuelo</t>
  </si>
  <si>
    <t>Damayuhan</t>
  </si>
  <si>
    <t>Gumabon</t>
  </si>
  <si>
    <t>Kibungsod</t>
  </si>
  <si>
    <t>Mindulao</t>
  </si>
  <si>
    <t>Tibon-tibon</t>
  </si>
  <si>
    <t>Tulang (Cadena de Amor)</t>
  </si>
  <si>
    <t>Villa Felipa</t>
  </si>
  <si>
    <t>Tama</t>
  </si>
  <si>
    <t>Tinaan</t>
  </si>
  <si>
    <t>MANTICAO</t>
  </si>
  <si>
    <t>Argayoso</t>
  </si>
  <si>
    <t>Camanga</t>
  </si>
  <si>
    <t>Pagawan</t>
  </si>
  <si>
    <t>Paniangan</t>
  </si>
  <si>
    <t>Patag</t>
  </si>
  <si>
    <t>Punta Silum</t>
  </si>
  <si>
    <t>Tuod</t>
  </si>
  <si>
    <t>Upper Malubog</t>
  </si>
  <si>
    <t>MEDINA</t>
  </si>
  <si>
    <t>Bulwa</t>
  </si>
  <si>
    <t>Cabug</t>
  </si>
  <si>
    <t>Dig-aguyan</t>
  </si>
  <si>
    <t>Duka</t>
  </si>
  <si>
    <t>Gasa</t>
  </si>
  <si>
    <t>Maanas</t>
  </si>
  <si>
    <t>Mananum Bag-o</t>
  </si>
  <si>
    <t>Mananum Daan</t>
  </si>
  <si>
    <t>Pahindong</t>
  </si>
  <si>
    <t>Tambagan</t>
  </si>
  <si>
    <t>Tup-on</t>
  </si>
  <si>
    <t>NAAWAN</t>
  </si>
  <si>
    <t>Don Pedro</t>
  </si>
  <si>
    <t>Linangkayan</t>
  </si>
  <si>
    <t>Lubilan</t>
  </si>
  <si>
    <t>Mapulog</t>
  </si>
  <si>
    <t>Maputi</t>
  </si>
  <si>
    <t>Tagbalogo</t>
  </si>
  <si>
    <t>Tuboran</t>
  </si>
  <si>
    <t>OPOL</t>
  </si>
  <si>
    <t>Awang</t>
  </si>
  <si>
    <t>Bagocboc</t>
  </si>
  <si>
    <t>Cauyonan</t>
  </si>
  <si>
    <t>Igpit</t>
  </si>
  <si>
    <t>Limonda</t>
  </si>
  <si>
    <t>Luyongbonbon</t>
  </si>
  <si>
    <t>Malanang</t>
  </si>
  <si>
    <t>Nangcaon</t>
  </si>
  <si>
    <t>Taboc</t>
  </si>
  <si>
    <t>Tingalan</t>
  </si>
  <si>
    <t>SALAY</t>
  </si>
  <si>
    <t>Alipuaton</t>
  </si>
  <si>
    <t>Ampenican</t>
  </si>
  <si>
    <t>Bunal</t>
  </si>
  <si>
    <t>Dinagsaan</t>
  </si>
  <si>
    <t>Ili-ilihon</t>
  </si>
  <si>
    <t>Inobulan</t>
  </si>
  <si>
    <t>Matampa</t>
  </si>
  <si>
    <t>Membuli</t>
  </si>
  <si>
    <t>Salagsag</t>
  </si>
  <si>
    <t>Salay River I</t>
  </si>
  <si>
    <t>Salay River II</t>
  </si>
  <si>
    <t>Saray</t>
  </si>
  <si>
    <t>Tinagaan</t>
  </si>
  <si>
    <t>Yungod</t>
  </si>
  <si>
    <t>Casulog</t>
  </si>
  <si>
    <t>SUGBONGCOGON</t>
  </si>
  <si>
    <t>Alicomohan</t>
  </si>
  <si>
    <t>Ampianga</t>
  </si>
  <si>
    <t>Kaulayanan</t>
  </si>
  <si>
    <t>Kidampas</t>
  </si>
  <si>
    <t>Kiraging</t>
  </si>
  <si>
    <t>Mimbuahan</t>
  </si>
  <si>
    <t>Santa Cruz (Mabini)</t>
  </si>
  <si>
    <t>Silad</t>
  </si>
  <si>
    <t>Casinglot</t>
  </si>
  <si>
    <t>Gracia</t>
  </si>
  <si>
    <t>Natumolan</t>
  </si>
  <si>
    <t>Sugbongcogon</t>
  </si>
  <si>
    <t>TALISAYAN</t>
  </si>
  <si>
    <t>Bugdang</t>
  </si>
  <si>
    <t>Calamcam</t>
  </si>
  <si>
    <t>Casibole</t>
  </si>
  <si>
    <t>Macopa</t>
  </si>
  <si>
    <t>Magkarila</t>
  </si>
  <si>
    <t>Mandahilag</t>
  </si>
  <si>
    <t>Mintabon</t>
  </si>
  <si>
    <t>Pangpangon</t>
  </si>
  <si>
    <t>Pook</t>
  </si>
  <si>
    <t>Punta Santiago</t>
  </si>
  <si>
    <t>Puting Balas</t>
  </si>
  <si>
    <t>Sibantang</t>
  </si>
  <si>
    <t>Sindangan</t>
  </si>
  <si>
    <t>Tagbocboc</t>
  </si>
  <si>
    <t>VILLANUEVA</t>
  </si>
  <si>
    <t>Balacanas</t>
  </si>
  <si>
    <t>Dayawan</t>
  </si>
  <si>
    <t>Tambobong</t>
  </si>
  <si>
    <t>Imelda</t>
  </si>
  <si>
    <t>* Excludes the City of Cagayan de Oro</t>
  </si>
  <si>
    <t>CITY OF CAGAYAN DE ORO (Capital)</t>
  </si>
  <si>
    <t>Agusan</t>
  </si>
  <si>
    <t>Baikingon</t>
  </si>
  <si>
    <t>Bulua</t>
  </si>
  <si>
    <t>Balubal</t>
  </si>
  <si>
    <t>Balulang</t>
  </si>
  <si>
    <t>Barangay 27 (Pob.)</t>
  </si>
  <si>
    <t>Barangay 28 (Pob.)</t>
  </si>
  <si>
    <t>Barangay 30 (Pob.)</t>
  </si>
  <si>
    <t>Barangay 32 (Pob.)</t>
  </si>
  <si>
    <t>Barangay 33 (Pob.)</t>
  </si>
  <si>
    <t>Barangay 34 (Pob.)</t>
  </si>
  <si>
    <t>Barangay 38 (Pob.)</t>
  </si>
  <si>
    <t>Barangay 39 (Pob.)</t>
  </si>
  <si>
    <t>Barangay 40 (Pob.)</t>
  </si>
  <si>
    <t>Bayabas</t>
  </si>
  <si>
    <t>Bayanga</t>
  </si>
  <si>
    <t>Besigan</t>
  </si>
  <si>
    <t>Bugo</t>
  </si>
  <si>
    <t>Camaman-an</t>
  </si>
  <si>
    <t>Canito-an</t>
  </si>
  <si>
    <t>Consolacion</t>
  </si>
  <si>
    <t>Cugman</t>
  </si>
  <si>
    <t>Dansolihon</t>
  </si>
  <si>
    <t>F. S. Catanico</t>
  </si>
  <si>
    <t>Gusa</t>
  </si>
  <si>
    <t>Indahag</t>
  </si>
  <si>
    <t>Iponan</t>
  </si>
  <si>
    <t>Lumbia</t>
  </si>
  <si>
    <t>Macabalan</t>
  </si>
  <si>
    <t>Macasandig</t>
  </si>
  <si>
    <t>Mambuaya</t>
  </si>
  <si>
    <t>Nazareth</t>
  </si>
  <si>
    <t>Pagatpat</t>
  </si>
  <si>
    <t>Pigsag-an</t>
  </si>
  <si>
    <t>Puerto</t>
  </si>
  <si>
    <t>San Simon</t>
  </si>
  <si>
    <t>Tablon</t>
  </si>
  <si>
    <t>Taglimao</t>
  </si>
  <si>
    <t>Tagpangi</t>
  </si>
  <si>
    <t>Tignapoloan</t>
  </si>
  <si>
    <t>Tumpagon</t>
  </si>
  <si>
    <t>Barangay 29 (Pob.)</t>
  </si>
  <si>
    <t>Barangay 31 (Pob.)</t>
  </si>
  <si>
    <t>Barangay 35 (Pob.)</t>
  </si>
  <si>
    <t>Barangay 36 (Pob.)</t>
  </si>
  <si>
    <t>Barangay 37 (Pob.)</t>
  </si>
  <si>
    <t>REGION X (NORTHERN MINDANAO)</t>
  </si>
  <si>
    <t>Notes:</t>
  </si>
  <si>
    <r>
      <rPr>
        <i/>
        <vertAlign val="superscript"/>
        <sz val="9"/>
        <rFont val="Arial"/>
        <family val="2"/>
      </rPr>
      <t>*</t>
    </r>
    <r>
      <rPr>
        <i/>
        <sz val="9"/>
        <rFont val="Arial"/>
        <family val="2"/>
      </rPr>
      <t xml:space="preserve"> Excludes the City of Iligan</t>
    </r>
  </si>
  <si>
    <r>
      <rPr>
        <i/>
        <vertAlign val="superscript"/>
        <sz val="9"/>
        <rFont val="Arial"/>
        <family val="2"/>
      </rPr>
      <t>**</t>
    </r>
    <r>
      <rPr>
        <i/>
        <sz val="9"/>
        <rFont val="Arial"/>
        <family val="2"/>
      </rPr>
      <t xml:space="preserve"> Excludes the City of Cagayan de Oro</t>
    </r>
  </si>
  <si>
    <t xml:space="preserve">   </t>
  </si>
  <si>
    <t>(Total Population includes Institutional Population)</t>
  </si>
  <si>
    <t xml:space="preserve"> </t>
  </si>
  <si>
    <t>Baungon</t>
  </si>
  <si>
    <t>Damulog</t>
  </si>
  <si>
    <t>Dangcagan</t>
  </si>
  <si>
    <t>Don Carlos</t>
  </si>
  <si>
    <t>Impasug-Ong</t>
  </si>
  <si>
    <t>Kadingilan</t>
  </si>
  <si>
    <t>Kibawe</t>
  </si>
  <si>
    <t>Kitaotao</t>
  </si>
  <si>
    <t>Lantapan</t>
  </si>
  <si>
    <t>Libona</t>
  </si>
  <si>
    <t>Malitbog</t>
  </si>
  <si>
    <t>Manolo Fortich</t>
  </si>
  <si>
    <t>Maramag</t>
  </si>
  <si>
    <t>Pangantucan</t>
  </si>
  <si>
    <t>San Fernando</t>
  </si>
  <si>
    <t>Sumilao</t>
  </si>
  <si>
    <t>Talakag</t>
  </si>
  <si>
    <t>Cabanglasan</t>
  </si>
  <si>
    <t>City of Malaybalay (Capital)</t>
  </si>
  <si>
    <t>City of Valencia</t>
  </si>
  <si>
    <t>Guinsiliban</t>
  </si>
  <si>
    <t>Mahinog</t>
  </si>
  <si>
    <t>Mambajao (Capital)</t>
  </si>
  <si>
    <t>Sagay</t>
  </si>
  <si>
    <t>Baloi</t>
  </si>
  <si>
    <t>Kapatagan</t>
  </si>
  <si>
    <t>Sultan Naga Dimaporo (Karomatan)</t>
  </si>
  <si>
    <t>Kolambugan</t>
  </si>
  <si>
    <t>Lala</t>
  </si>
  <si>
    <t>Linamon</t>
  </si>
  <si>
    <t>Maigo</t>
  </si>
  <si>
    <t>Matungao</t>
  </si>
  <si>
    <t>Munai</t>
  </si>
  <si>
    <t>Pantao Ragat</t>
  </si>
  <si>
    <t>Poona Piagapo</t>
  </si>
  <si>
    <t>Tagoloan</t>
  </si>
  <si>
    <t>Tubod (Capital)</t>
  </si>
  <si>
    <t>Aloran</t>
  </si>
  <si>
    <t>Baliangao</t>
  </si>
  <si>
    <t>Calamba</t>
  </si>
  <si>
    <t>Jimenez</t>
  </si>
  <si>
    <t>Lopez Jaena</t>
  </si>
  <si>
    <t>City of Oroquieta (Capital)</t>
  </si>
  <si>
    <t>City of Ozamiz</t>
  </si>
  <si>
    <t>Panaon</t>
  </si>
  <si>
    <t>Sapang Dalaga</t>
  </si>
  <si>
    <t>Sinacaban</t>
  </si>
  <si>
    <t>City Of Tangub</t>
  </si>
  <si>
    <t>Tudela</t>
  </si>
  <si>
    <t>Don Victoriano Chiongbian</t>
  </si>
  <si>
    <t>(Don Mariano Marcos)</t>
  </si>
  <si>
    <t>Alubijid</t>
  </si>
  <si>
    <t>Balingasag</t>
  </si>
  <si>
    <t>Balingoan</t>
  </si>
  <si>
    <t>Claveria</t>
  </si>
  <si>
    <t>City of El Salvador</t>
  </si>
  <si>
    <t>City of Gingoog</t>
  </si>
  <si>
    <t>Gitagum</t>
  </si>
  <si>
    <t>Initao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</si>
  <si>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</si>
  <si>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</si>
  <si>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</si>
  <si>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</si>
  <si>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</si>
  <si>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</si>
  <si>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</si>
  <si>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</si>
  <si>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</si>
  <si>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Salay</t>
  </si>
  <si>
    <t>Talisayan</t>
  </si>
  <si>
    <t>Villanueva</t>
  </si>
  <si>
    <r>
      <t xml:space="preserve">MISAMIS ORIENTAL </t>
    </r>
    <r>
      <rPr>
        <b/>
        <vertAlign val="superscript"/>
        <sz val="11"/>
        <color rgb="FF000000"/>
        <rFont val="Arial"/>
        <family val="2"/>
      </rPr>
      <t>**</t>
    </r>
  </si>
  <si>
    <r>
      <t>LANAO DEL NORTE</t>
    </r>
    <r>
      <rPr>
        <b/>
        <vertAlign val="superscript"/>
        <sz val="11"/>
        <color rgb="FF000000"/>
        <rFont val="Arial"/>
        <family val="2"/>
      </rPr>
      <t>*</t>
    </r>
  </si>
  <si>
    <t xml:space="preserve"> (Total Population includes Institutional Population)</t>
  </si>
  <si>
    <t>Average</t>
  </si>
  <si>
    <t>Household Size</t>
  </si>
  <si>
    <t>by Province, City, and Municipality as of May 1, 2020: Region X (Northern Mindanao)</t>
  </si>
  <si>
    <t>Number of</t>
  </si>
  <si>
    <t>Households</t>
  </si>
  <si>
    <t>TABLE 1  Total Population, Household Population, Number of Households, and Average Household Size</t>
  </si>
  <si>
    <t>TABLE 2  Total Population, Household Population, Number of Households, and Average Household Size</t>
  </si>
  <si>
    <t>by Province, City, and Municipality as of May 1, 2020: Bukidnon</t>
  </si>
  <si>
    <t>TABLE 3  Total Population, Household Population, Number of Households, and Average Household Size</t>
  </si>
  <si>
    <t>by Province, City, and Municipality as of May 1, 2020: Camiguin</t>
  </si>
  <si>
    <t>by Province, City, and Municipality as of May 1, 2020: Lanao del Norte</t>
  </si>
  <si>
    <t>TABLE 4  Total Population, Household Population, Number of Households, and Average Household Size</t>
  </si>
  <si>
    <t>TABLE 5  Total Population, Household Population, Number of Households, and Average Household Size</t>
  </si>
  <si>
    <t>by Province, City, and Municipality as of May 1, 2020: City of Iligan</t>
  </si>
  <si>
    <t>TABLE 6  Total Population, Household Population, Number of Households, and Average Household Size</t>
  </si>
  <si>
    <t>by Province, City, and Municipality as of May 1, 2020: Misamis Occidental</t>
  </si>
  <si>
    <t>TABLE 7  Total Population, Household Population, Number of Households, and Average Household Size</t>
  </si>
  <si>
    <t>by Province, City, and Municipality as of May 1, 2020: Misamis Oriental</t>
  </si>
  <si>
    <t>TABLE 8  Total Population, Household Population, Number of Households, and Average Household Size</t>
  </si>
  <si>
    <t>by Province, City, and Municipality as of May 1, 2020: City of Cagayan de 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</si>
</sst>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2" applyNumberFormat="1" applyFont="1"/>
    <xf numFmtId="0" fontId="2" fillId="0" borderId="0" xfId="2" applyFont="1" applyBorder="1"/>
    <xf numFmtId="3" fontId="2" fillId="0" borderId="0" xfId="2" applyNumberFormat="1" applyFont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1" applyNumberFormat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3" fontId="1" fillId="0" borderId="0" xfId="0" applyNumberFormat="1" applyFont="1" applyAlignment="1"/>
    <xf numFmtId="0" fontId="2" fillId="0" borderId="0" xfId="2" applyFont="1" applyAlignment="1"/>
    <xf numFmtId="3" fontId="2" fillId="0" borderId="0" xfId="2" applyNumberFormat="1" applyFont="1" applyAlignment="1"/>
    <xf numFmtId="3" fontId="1" fillId="0" borderId="0" xfId="2" applyNumberFormat="1" applyFont="1" applyAlignment="1"/>
    <xf numFmtId="3" fontId="10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Fill="1" applyAlignment="1"/>
    <xf numFmtId="0" fontId="4" fillId="0" borderId="0" xfId="0" applyFont="1" applyAlignment="1"/>
    <xf numFmtId="0" fontId="11" fillId="0" borderId="0" xfId="0" applyFont="1" applyAlignment="1"/>
    <xf numFmtId="0" fontId="6" fillId="0" borderId="0" xfId="0" applyFont="1" applyAlignment="1">
      <alignment vertical="center"/>
    </xf>
    <xf numFmtId="3" fontId="4" fillId="0" borderId="0" xfId="1" applyNumberFormat="1" applyFont="1" applyAlignment="1"/>
    <xf numFmtId="3" fontId="11" fillId="0" borderId="0" xfId="0" applyNumberFormat="1" applyFont="1" applyAlignment="1"/>
    <xf numFmtId="3" fontId="11" fillId="0" borderId="0" xfId="1" applyNumberFormat="1" applyFont="1" applyAlignment="1"/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0" fontId="11" fillId="0" borderId="0" xfId="1" applyNumberFormat="1" applyFont="1" applyAlignment="1"/>
    <xf numFmtId="0" fontId="11" fillId="0" borderId="0" xfId="1" applyNumberFormat="1" applyFont="1" applyBorder="1" applyAlignment="1"/>
    <xf numFmtId="3" fontId="10" fillId="0" borderId="0" xfId="0" applyNumberFormat="1" applyFont="1" applyFill="1" applyAlignment="1"/>
    <xf numFmtId="0" fontId="13" fillId="0" borderId="0" xfId="0" applyFont="1" applyAlignment="1"/>
    <xf numFmtId="3" fontId="2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0" xfId="1" applyNumberFormat="1" applyFont="1" applyAlignment="1">
      <alignment vertical="center"/>
    </xf>
    <xf numFmtId="0" fontId="14" fillId="0" borderId="0" xfId="0" applyFont="1" applyAlignment="1"/>
    <xf numFmtId="3" fontId="10" fillId="0" borderId="0" xfId="0" applyNumberFormat="1" applyFont="1" applyBorder="1" applyAlignment="1"/>
    <xf numFmtId="3" fontId="1" fillId="0" borderId="0" xfId="2" applyNumberFormat="1" applyFont="1"/>
    <xf numFmtId="3" fontId="1" fillId="0" borderId="0" xfId="0" applyNumberFormat="1" applyFont="1"/>
    <xf numFmtId="0" fontId="2" fillId="0" borderId="0" xfId="2" applyFont="1" applyBorder="1" applyAlignment="1"/>
    <xf numFmtId="0" fontId="11" fillId="0" borderId="2" xfId="0" applyFont="1" applyBorder="1" applyAlignment="1"/>
    <xf numFmtId="3" fontId="2" fillId="0" borderId="2" xfId="0" applyNumberFormat="1" applyFont="1" applyBorder="1" applyAlignment="1"/>
    <xf numFmtId="3" fontId="10" fillId="0" borderId="2" xfId="0" applyNumberFormat="1" applyFont="1" applyBorder="1" applyAlignment="1"/>
    <xf numFmtId="0" fontId="11" fillId="0" borderId="2" xfId="1" applyNumberFormat="1" applyFont="1" applyBorder="1" applyAlignment="1"/>
    <xf numFmtId="3" fontId="2" fillId="0" borderId="2" xfId="2" applyNumberFormat="1" applyFont="1" applyBorder="1"/>
    <xf numFmtId="0" fontId="2" fillId="0" borderId="2" xfId="2" applyFont="1" applyBorder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 indent="1"/>
    </xf>
    <xf numFmtId="3" fontId="2" fillId="0" borderId="0" xfId="2" applyNumberFormat="1" applyFont="1" applyBorder="1"/>
    <xf numFmtId="0" fontId="2" fillId="0" borderId="2" xfId="0" applyFont="1" applyBorder="1"/>
    <xf numFmtId="3" fontId="2" fillId="0" borderId="0" xfId="0" applyNumberFormat="1" applyFont="1" applyBorder="1" applyAlignment="1"/>
    <xf numFmtId="164" fontId="1" fillId="0" borderId="0" xfId="1" applyNumberFormat="1" applyFont="1" applyAlignment="1"/>
    <xf numFmtId="0" fontId="0" fillId="0" borderId="0" xfId="0"/>
    <xf numFmtId="0" fontId="2" fillId="0" borderId="0" xfId="0" applyFont="1"/>
    <xf numFmtId="0" fontId="2" fillId="0" borderId="0" xfId="2" applyFont="1"/>
    <xf numFmtId="3" fontId="2" fillId="0" borderId="0" xfId="2" applyNumberFormat="1" applyFo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/>
    <xf numFmtId="3" fontId="1" fillId="0" borderId="0" xfId="0" applyNumberFormat="1" applyFont="1" applyAlignment="1"/>
    <xf numFmtId="3" fontId="2" fillId="0" borderId="0" xfId="2" applyNumberFormat="1" applyFont="1" applyAlignment="1"/>
    <xf numFmtId="3" fontId="1" fillId="0" borderId="0" xfId="2" applyNumberFormat="1" applyFont="1" applyAlignment="1"/>
    <xf numFmtId="3" fontId="10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Fill="1" applyAlignment="1"/>
    <xf numFmtId="3" fontId="4" fillId="0" borderId="0" xfId="1" applyNumberFormat="1" applyFont="1" applyAlignment="1"/>
    <xf numFmtId="3" fontId="4" fillId="0" borderId="0" xfId="1" applyNumberFormat="1" applyFont="1" applyBorder="1" applyAlignment="1"/>
    <xf numFmtId="3" fontId="10" fillId="0" borderId="0" xfId="0" applyNumberFormat="1" applyFont="1" applyFill="1" applyAlignment="1"/>
    <xf numFmtId="3" fontId="2" fillId="0" borderId="0" xfId="0" applyNumberFormat="1" applyFont="1"/>
    <xf numFmtId="3" fontId="11" fillId="0" borderId="0" xfId="0" applyNumberFormat="1" applyFont="1" applyAlignment="1">
      <alignment horizontal="right"/>
    </xf>
    <xf numFmtId="3" fontId="10" fillId="0" borderId="0" xfId="0" applyNumberFormat="1" applyFont="1" applyBorder="1" applyAlignment="1"/>
    <xf numFmtId="3" fontId="1" fillId="0" borderId="0" xfId="2" applyNumberFormat="1" applyFont="1"/>
    <xf numFmtId="3" fontId="1" fillId="0" borderId="0" xfId="0" applyNumberFormat="1" applyFont="1"/>
    <xf numFmtId="3" fontId="10" fillId="0" borderId="2" xfId="0" applyNumberFormat="1" applyFont="1" applyBorder="1" applyAlignment="1"/>
    <xf numFmtId="0" fontId="2" fillId="0" borderId="2" xfId="2" applyFont="1" applyBorder="1"/>
    <xf numFmtId="3" fontId="2" fillId="0" borderId="0" xfId="2" applyNumberFormat="1" applyFont="1" applyBorder="1"/>
    <xf numFmtId="0" fontId="2" fillId="0" borderId="2" xfId="0" applyFont="1" applyBorder="1"/>
    <xf numFmtId="3" fontId="11" fillId="0" borderId="0" xfId="1" applyNumberFormat="1" applyFont="1" applyAlignment="1">
      <alignment horizontal="right"/>
    </xf>
    <xf numFmtId="3" fontId="10" fillId="0" borderId="0" xfId="0" applyNumberFormat="1" applyFont="1" applyAlignment="1">
      <alignment vertical="center"/>
    </xf>
    <xf numFmtId="0" fontId="1" fillId="0" borderId="0" xfId="0" applyFont="1" applyAlignment="1"/>
    <xf numFmtId="164" fontId="2" fillId="0" borderId="0" xfId="1" applyNumberFormat="1" applyFont="1" applyAlignment="1"/>
    <xf numFmtId="164" fontId="10" fillId="0" borderId="0" xfId="1" applyNumberFormat="1" applyFont="1" applyAlignment="1"/>
    <xf numFmtId="164" fontId="9" fillId="0" borderId="0" xfId="1" applyNumberFormat="1" applyFont="1" applyAlignment="1"/>
    <xf numFmtId="164" fontId="2" fillId="0" borderId="0" xfId="1" applyNumberFormat="1" applyFont="1"/>
    <xf numFmtId="164" fontId="10" fillId="0" borderId="0" xfId="1" applyNumberFormat="1" applyFont="1" applyBorder="1" applyAlignment="1"/>
    <xf numFmtId="164" fontId="1" fillId="0" borderId="0" xfId="1" applyNumberFormat="1" applyFo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  <xf numFmtId="164" fontId="10" fillId="0" borderId="0" xfId="1" applyNumberFormat="1" applyFont="1" applyFill="1" applyAlignment="1"/>
    <xf numFmtId="164" fontId="2" fillId="0" borderId="0" xfId="1" applyNumberFormat="1" applyFont="1" applyBorder="1"/>
    <xf numFmtId="164" fontId="4" fillId="0" borderId="0" xfId="1" applyNumberFormat="1" applyFont="1" applyBorder="1" applyAlignment="1"/>
    <xf numFmtId="164" fontId="9" fillId="0" borderId="0" xfId="1" applyNumberFormat="1" applyFont="1" applyFill="1" applyAlignment="1"/>
    <xf numFmtId="49" fontId="2" fillId="0" borderId="0" xfId="0" applyNumberFormat="1" applyFont="1" applyAlignment="1"/>
    <xf numFmtId="0" fontId="21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0" xfId="0" applyFont="1" applyAlignment="1"/>
    <xf numFmtId="49" fontId="22" fillId="0" borderId="0" xfId="0" applyNumberFormat="1" applyFont="1" applyAlignment="1"/>
    <xf numFmtId="164" fontId="10" fillId="0" borderId="0" xfId="1" applyNumberFormat="1" applyFont="1" applyAlignment="1">
      <alignment vertical="center"/>
    </xf>
    <xf numFmtId="164" fontId="11" fillId="0" borderId="0" xfId="1" applyNumberFormat="1" applyFont="1" applyAlignment="1">
      <alignment horizontal="right"/>
    </xf>
  </cellXfs>
  <cellStyles count="6">
    <cellStyle name="Comma" xfId="1" builtinId="3"/>
    <cellStyle name="Comma 13 2" xfId="4" xr:uid="{00000000-0005-0000-0000-000001000000}"/>
    <cellStyle name="Normal" xfId="0" builtinId="0"/>
    <cellStyle name="Normal 11" xfId="3" xr:uid="{00000000-0005-0000-0000-000003000000}"/>
    <cellStyle name="Normal 3" xfId="5" xr:uid="{D81FCE8C-DC0D-4E20-8130-27B91AFBA30E}"/>
    <cellStyle name="Normal_tawi2 ni angie  March 25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12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F4038E-F6AC-4767-B4A8-65C05550F200}"/>
            </a:ext>
          </a:extLst>
        </xdr:cNvPr>
        <xdr:cNvSpPr txBox="1"/>
      </xdr:nvSpPr>
      <xdr:spPr>
        <a:xfrm>
          <a:off x="53054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PH" sz="1100"/>
        </a:p>
      </xdr:txBody>
    </xdr:sp>
    <xdr:clientData/>
  </xdr:oneCellAnchor>
  <xdr:oneCellAnchor>
    <xdr:from>
      <xdr:col>3</xdr:col>
      <xdr:colOff>9525</xdr:colOff>
      <xdr:row>12</xdr:row>
      <xdr:rowOff>142875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5D59EE-B8DD-4EAD-BDBC-50DE9D14885E}"/>
            </a:ext>
          </a:extLst>
        </xdr:cNvPr>
        <xdr:cNvSpPr txBox="1"/>
      </xdr:nvSpPr>
      <xdr:spPr>
        <a:xfrm>
          <a:off x="60674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P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121"/>
  <sheetViews>
    <sheetView tabSelected="1" view="pageBreakPreview" zoomScale="120" zoomScaleNormal="100" zoomScaleSheetLayoutView="120" workbookViewId="0">
      <selection activeCell="F1" sqref="F1"/>
    </sheetView>
  </sheetViews>
  <sheetFormatPr defaultColWidth="9.140625" defaultRowHeight="15.75" customHeight="1" x14ac:dyDescent="0.2"/>
  <cols>
    <col min="1" max="1" width="39.7109375" style="2" customWidth="1"/>
    <col min="2" max="5" width="15.7109375" style="2" customWidth="1"/>
    <col min="6" max="16384" width="9.140625" style="2"/>
  </cols>
  <sheetData>
    <row r="1" spans="1:222" s="1" customFormat="1" ht="15.75" customHeight="1" x14ac:dyDescent="0.3">
      <c r="A1" s="97" t="s">
        <v>1828</v>
      </c>
      <c r="B1" s="97"/>
      <c r="C1" s="97"/>
      <c r="D1" s="97"/>
      <c r="E1" s="97"/>
    </row>
    <row r="2" spans="1:222" s="1" customFormat="1" ht="15.75" customHeight="1" x14ac:dyDescent="0.3">
      <c r="A2" s="97" t="s">
        <v>1825</v>
      </c>
      <c r="B2" s="97"/>
      <c r="C2" s="97"/>
      <c r="D2" s="97"/>
      <c r="E2" s="97"/>
    </row>
    <row r="3" spans="1:222" s="1" customFormat="1" ht="15.75" customHeight="1" x14ac:dyDescent="0.3">
      <c r="A3" s="98" t="s">
        <v>1747</v>
      </c>
      <c r="B3" s="98"/>
      <c r="C3" s="98"/>
      <c r="D3" s="98"/>
      <c r="E3" s="98"/>
    </row>
    <row r="4" spans="1:222" s="1" customFormat="1" ht="15.75" customHeight="1" thickBot="1" x14ac:dyDescent="0.25"/>
    <row r="5" spans="1:222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222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222" s="1" customFormat="1" ht="15.75" customHeight="1" x14ac:dyDescent="0.2"/>
    <row r="8" spans="1:222" s="1" customFormat="1" ht="15.75" customHeight="1" x14ac:dyDescent="0.25">
      <c r="A8" s="10" t="s">
        <v>1742</v>
      </c>
      <c r="B8" s="13">
        <f>SUM(B10,B34,B41,B65,B67,B86,B113)</f>
        <v>5022768</v>
      </c>
      <c r="C8" s="13">
        <f>SUM(C10,C34,C41,C65,C67,C86,C113)</f>
        <v>5007798</v>
      </c>
      <c r="D8" s="76">
        <f>SUM(D10,D34,D41,D65,D67,D86,D113)</f>
        <v>1197736</v>
      </c>
      <c r="E8" s="55">
        <f>IFERROR(C8/D8,"")</f>
        <v>4.181053253805513</v>
      </c>
    </row>
    <row r="9" spans="1:222" s="1" customFormat="1" ht="15.75" customHeight="1" x14ac:dyDescent="0.2">
      <c r="A9" s="12"/>
      <c r="B9" s="15" t="s">
        <v>1746</v>
      </c>
      <c r="C9" s="15" t="s">
        <v>1746</v>
      </c>
      <c r="D9" s="59" t="s">
        <v>1746</v>
      </c>
      <c r="E9" s="15"/>
      <c r="F9" s="5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</row>
    <row r="10" spans="1:222" s="1" customFormat="1" ht="15.75" customHeight="1" x14ac:dyDescent="0.25">
      <c r="A10" s="10" t="s">
        <v>97</v>
      </c>
      <c r="B10" s="16">
        <f>Bukidnon!B8</f>
        <v>1541308</v>
      </c>
      <c r="C10" s="16">
        <f>Bukidnon!C8</f>
        <v>1537629</v>
      </c>
      <c r="D10" s="65">
        <f>Bukidnon!D8</f>
        <v>357112</v>
      </c>
      <c r="E10" s="55">
        <f t="shared" ref="E10:E73" si="0">IFERROR(C10/D10,"")</f>
        <v>4.3057332153498065</v>
      </c>
      <c r="F10" s="5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</row>
    <row r="11" spans="1:222" s="1" customFormat="1" ht="15.75" customHeight="1" x14ac:dyDescent="0.2">
      <c r="A11" s="46" t="s">
        <v>1749</v>
      </c>
      <c r="B11" s="15">
        <f>Bukidnon!B10</f>
        <v>37111</v>
      </c>
      <c r="C11" s="15">
        <f>Bukidnon!C10</f>
        <v>37109</v>
      </c>
      <c r="D11" s="64">
        <f>Bukidnon!D10</f>
        <v>8927</v>
      </c>
      <c r="E11" s="84">
        <f t="shared" si="0"/>
        <v>4.156939621373362</v>
      </c>
      <c r="F11" s="5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</row>
    <row r="12" spans="1:222" s="1" customFormat="1" ht="15.75" customHeight="1" x14ac:dyDescent="0.2">
      <c r="A12" s="46" t="s">
        <v>1750</v>
      </c>
      <c r="B12" s="15">
        <f>Bukidnon!B28</f>
        <v>39322</v>
      </c>
      <c r="C12" s="15">
        <f>Bukidnon!C28</f>
        <v>39301</v>
      </c>
      <c r="D12" s="64">
        <f>Bukidnon!D28</f>
        <v>9284</v>
      </c>
      <c r="E12" s="84">
        <f t="shared" si="0"/>
        <v>4.233196897888841</v>
      </c>
      <c r="F12" s="5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</row>
    <row r="13" spans="1:222" s="1" customFormat="1" ht="15.75" customHeight="1" x14ac:dyDescent="0.2">
      <c r="A13" s="46" t="s">
        <v>1751</v>
      </c>
      <c r="B13" s="15">
        <f>Bukidnon!B47</f>
        <v>26076</v>
      </c>
      <c r="C13" s="15">
        <f>Bukidnon!C47</f>
        <v>26068</v>
      </c>
      <c r="D13" s="64">
        <f>Bukidnon!D47</f>
        <v>6015</v>
      </c>
      <c r="E13" s="84">
        <f t="shared" si="0"/>
        <v>4.3338320864505402</v>
      </c>
      <c r="F13" s="5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</row>
    <row r="14" spans="1:222" s="1" customFormat="1" ht="15.75" customHeight="1" x14ac:dyDescent="0.2">
      <c r="A14" s="46" t="s">
        <v>1752</v>
      </c>
      <c r="B14" s="15">
        <f>Bukidnon!B63</f>
        <v>69273</v>
      </c>
      <c r="C14" s="15">
        <f>Bukidnon!C63</f>
        <v>69272</v>
      </c>
      <c r="D14" s="64">
        <f>Bukidnon!D63</f>
        <v>16097</v>
      </c>
      <c r="E14" s="84">
        <f t="shared" si="0"/>
        <v>4.3034105733987698</v>
      </c>
      <c r="F14" s="57"/>
      <c r="G14" s="2"/>
      <c r="H14" s="2"/>
      <c r="I14" s="2"/>
      <c r="J14" s="2" t="s">
        <v>1748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</row>
    <row r="15" spans="1:222" s="1" customFormat="1" ht="15.75" customHeight="1" x14ac:dyDescent="0.2">
      <c r="A15" s="46" t="s">
        <v>1753</v>
      </c>
      <c r="B15" s="15">
        <f>Bukidnon!B94</f>
        <v>53863</v>
      </c>
      <c r="C15" s="15">
        <f>Bukidnon!C94</f>
        <v>53272</v>
      </c>
      <c r="D15" s="64">
        <f>Bukidnon!D94</f>
        <v>11843</v>
      </c>
      <c r="E15" s="84">
        <f t="shared" si="0"/>
        <v>4.4981845816093893</v>
      </c>
      <c r="F15" s="5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</row>
    <row r="16" spans="1:222" s="1" customFormat="1" ht="15.75" customHeight="1" x14ac:dyDescent="0.2">
      <c r="A16" s="46" t="s">
        <v>1754</v>
      </c>
      <c r="B16" s="15">
        <f>Bukidnon!B109</f>
        <v>33735</v>
      </c>
      <c r="C16" s="15">
        <f>Bukidnon!C109</f>
        <v>33726</v>
      </c>
      <c r="D16" s="64">
        <f>Bukidnon!D109</f>
        <v>7991</v>
      </c>
      <c r="E16" s="84">
        <f t="shared" si="0"/>
        <v>4.2204980603178575</v>
      </c>
      <c r="F16" s="5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</row>
    <row r="17" spans="1:222" s="1" customFormat="1" ht="15.75" customHeight="1" x14ac:dyDescent="0.2">
      <c r="A17" s="46" t="s">
        <v>101</v>
      </c>
      <c r="B17" s="15">
        <f>Bukidnon!B129</f>
        <v>43711</v>
      </c>
      <c r="C17" s="15">
        <f>Bukidnon!C129</f>
        <v>43703</v>
      </c>
      <c r="D17" s="64">
        <f>Bukidnon!D129</f>
        <v>10055</v>
      </c>
      <c r="E17" s="84">
        <f t="shared" si="0"/>
        <v>4.3463948284435601</v>
      </c>
      <c r="F17" s="5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</row>
    <row r="18" spans="1:222" s="1" customFormat="1" ht="15.75" customHeight="1" x14ac:dyDescent="0.2">
      <c r="A18" s="46" t="s">
        <v>1755</v>
      </c>
      <c r="B18" s="15">
        <f>Bukidnon!B145</f>
        <v>41897</v>
      </c>
      <c r="C18" s="15">
        <f>Bukidnon!C145</f>
        <v>41893</v>
      </c>
      <c r="D18" s="64">
        <f>Bukidnon!D145</f>
        <v>9835</v>
      </c>
      <c r="E18" s="84">
        <f t="shared" si="0"/>
        <v>4.2595831215048294</v>
      </c>
      <c r="F18" s="5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</row>
    <row r="19" spans="1:222" s="1" customFormat="1" ht="15.75" customHeight="1" x14ac:dyDescent="0.2">
      <c r="A19" s="46" t="s">
        <v>1756</v>
      </c>
      <c r="B19" s="15">
        <f>Bukidnon!B170</f>
        <v>53796</v>
      </c>
      <c r="C19" s="15">
        <f>Bukidnon!C170</f>
        <v>53793</v>
      </c>
      <c r="D19" s="64">
        <f>Bukidnon!D170</f>
        <v>12835</v>
      </c>
      <c r="E19" s="84">
        <f t="shared" si="0"/>
        <v>4.1911180366186214</v>
      </c>
      <c r="F19" s="5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</row>
    <row r="20" spans="1:222" s="1" customFormat="1" ht="15.75" customHeight="1" x14ac:dyDescent="0.2">
      <c r="A20" s="46" t="s">
        <v>1757</v>
      </c>
      <c r="B20" s="15">
        <f>Bukidnon!B208</f>
        <v>65974</v>
      </c>
      <c r="C20" s="15">
        <f>Bukidnon!C208</f>
        <v>65611</v>
      </c>
      <c r="D20" s="64">
        <f>Bukidnon!D208</f>
        <v>14653</v>
      </c>
      <c r="E20" s="84">
        <f t="shared" si="0"/>
        <v>4.4776496280625127</v>
      </c>
      <c r="F20" s="5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1:222" s="1" customFormat="1" ht="15.75" customHeight="1" x14ac:dyDescent="0.2">
      <c r="A21" s="46" t="s">
        <v>1758</v>
      </c>
      <c r="B21" s="15">
        <f>Bukidnon!B224</f>
        <v>48965</v>
      </c>
      <c r="C21" s="15">
        <f>Bukidnon!C224</f>
        <v>48743</v>
      </c>
      <c r="D21" s="64">
        <f>Bukidnon!D224</f>
        <v>11311</v>
      </c>
      <c r="E21" s="84">
        <f t="shared" si="0"/>
        <v>4.309344885509681</v>
      </c>
      <c r="F21" s="5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</row>
    <row r="22" spans="1:222" s="1" customFormat="1" ht="15.75" customHeight="1" x14ac:dyDescent="0.2">
      <c r="A22" s="46" t="s">
        <v>1767</v>
      </c>
      <c r="B22" s="15">
        <f>Bukidnon!B240</f>
        <v>190712</v>
      </c>
      <c r="C22" s="15">
        <f>Bukidnon!C240</f>
        <v>189048</v>
      </c>
      <c r="D22" s="64">
        <f>Bukidnon!D240</f>
        <v>43839</v>
      </c>
      <c r="E22" s="84">
        <f t="shared" si="0"/>
        <v>4.3123246424416619</v>
      </c>
      <c r="F22" s="5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</row>
    <row r="23" spans="1:222" s="1" customFormat="1" ht="15.75" customHeight="1" x14ac:dyDescent="0.2">
      <c r="A23" s="46" t="s">
        <v>1759</v>
      </c>
      <c r="B23" s="15">
        <f>Bukidnon!B287</f>
        <v>26741</v>
      </c>
      <c r="C23" s="15">
        <f>Bukidnon!C287</f>
        <v>26722</v>
      </c>
      <c r="D23" s="64">
        <f>Bukidnon!D287</f>
        <v>6020</v>
      </c>
      <c r="E23" s="84">
        <f t="shared" si="0"/>
        <v>4.4388704318936876</v>
      </c>
      <c r="F23" s="5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</row>
    <row r="24" spans="1:222" s="1" customFormat="1" ht="15.75" customHeight="1" x14ac:dyDescent="0.2">
      <c r="A24" s="46" t="s">
        <v>1760</v>
      </c>
      <c r="B24" s="15">
        <f>Bukidnon!B300</f>
        <v>113200</v>
      </c>
      <c r="C24" s="15">
        <f>Bukidnon!C300</f>
        <v>113043</v>
      </c>
      <c r="D24" s="64">
        <f>Bukidnon!D300</f>
        <v>26196</v>
      </c>
      <c r="E24" s="84">
        <f t="shared" si="0"/>
        <v>4.3152771415483278</v>
      </c>
      <c r="F24" s="5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</row>
    <row r="25" spans="1:222" s="1" customFormat="1" ht="15.75" customHeight="1" x14ac:dyDescent="0.2">
      <c r="A25" s="46" t="s">
        <v>1761</v>
      </c>
      <c r="B25" s="15">
        <f>Bukidnon!B324</f>
        <v>108293</v>
      </c>
      <c r="C25" s="15">
        <f>Bukidnon!C324</f>
        <v>108146</v>
      </c>
      <c r="D25" s="64">
        <f>Bukidnon!D324</f>
        <v>25571</v>
      </c>
      <c r="E25" s="84">
        <f t="shared" si="0"/>
        <v>4.2292440655429981</v>
      </c>
      <c r="F25" s="5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</row>
    <row r="26" spans="1:222" s="1" customFormat="1" ht="15.75" customHeight="1" x14ac:dyDescent="0.2">
      <c r="A26" s="46" t="s">
        <v>1762</v>
      </c>
      <c r="B26" s="15">
        <f>Bukidnon!B346</f>
        <v>56580</v>
      </c>
      <c r="C26" s="15">
        <f>Bukidnon!C346</f>
        <v>56553</v>
      </c>
      <c r="D26" s="64">
        <f>Bukidnon!D346</f>
        <v>13188</v>
      </c>
      <c r="E26" s="84">
        <f t="shared" si="0"/>
        <v>4.2882165605095546</v>
      </c>
      <c r="F26" s="5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</row>
    <row r="27" spans="1:222" s="1" customFormat="1" ht="15.75" customHeight="1" x14ac:dyDescent="0.2">
      <c r="A27" s="46" t="s">
        <v>36</v>
      </c>
      <c r="B27" s="15">
        <f>Bukidnon!B366</f>
        <v>109624</v>
      </c>
      <c r="C27" s="15">
        <f>Bukidnon!C366</f>
        <v>109540</v>
      </c>
      <c r="D27" s="64">
        <f>Bukidnon!D366</f>
        <v>25067</v>
      </c>
      <c r="E27" s="84">
        <f t="shared" si="0"/>
        <v>4.3698886982885865</v>
      </c>
      <c r="F27" s="5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</row>
    <row r="28" spans="1:222" s="1" customFormat="1" ht="15.75" customHeight="1" x14ac:dyDescent="0.2">
      <c r="A28" s="46" t="s">
        <v>1763</v>
      </c>
      <c r="B28" s="15">
        <f>Bukidnon!B399</f>
        <v>63045</v>
      </c>
      <c r="C28" s="15">
        <f>Bukidnon!C399</f>
        <v>62971</v>
      </c>
      <c r="D28" s="64">
        <f>Bukidnon!D399</f>
        <v>14600</v>
      </c>
      <c r="E28" s="84">
        <f t="shared" si="0"/>
        <v>4.313082191780822</v>
      </c>
      <c r="F28" s="5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</row>
    <row r="29" spans="1:222" s="1" customFormat="1" ht="15.75" customHeight="1" x14ac:dyDescent="0.2">
      <c r="A29" s="46" t="s">
        <v>1764</v>
      </c>
      <c r="B29" s="15">
        <f>Bukidnon!B425</f>
        <v>29531</v>
      </c>
      <c r="C29" s="15">
        <f>Bukidnon!C425</f>
        <v>29455</v>
      </c>
      <c r="D29" s="64">
        <f>Bukidnon!D425</f>
        <v>6849</v>
      </c>
      <c r="E29" s="84">
        <f t="shared" si="0"/>
        <v>4.3006278288801285</v>
      </c>
      <c r="F29" s="5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</row>
    <row r="30" spans="1:222" s="1" customFormat="1" ht="15.75" customHeight="1" x14ac:dyDescent="0.2">
      <c r="A30" s="46" t="s">
        <v>1765</v>
      </c>
      <c r="B30" s="15">
        <f>Bukidnon!B437</f>
        <v>77027</v>
      </c>
      <c r="C30" s="15">
        <f>Bukidnon!C437</f>
        <v>77027</v>
      </c>
      <c r="D30" s="64">
        <f>Bukidnon!D437</f>
        <v>16532</v>
      </c>
      <c r="E30" s="84">
        <f t="shared" si="0"/>
        <v>4.6592668763609968</v>
      </c>
      <c r="F30" s="5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</row>
    <row r="31" spans="1:222" s="1" customFormat="1" ht="15.75" customHeight="1" x14ac:dyDescent="0.2">
      <c r="A31" s="46" t="s">
        <v>1768</v>
      </c>
      <c r="B31" s="15">
        <f>Bukidnon!B468</f>
        <v>216546</v>
      </c>
      <c r="C31" s="15">
        <f>Bukidnon!C468</f>
        <v>216398</v>
      </c>
      <c r="D31" s="64">
        <f>Bukidnon!D468</f>
        <v>52184</v>
      </c>
      <c r="E31" s="84">
        <f t="shared" si="0"/>
        <v>4.1468266135213856</v>
      </c>
      <c r="F31" s="5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</row>
    <row r="32" spans="1:222" s="1" customFormat="1" ht="15.75" customHeight="1" x14ac:dyDescent="0.2">
      <c r="A32" s="46" t="s">
        <v>1766</v>
      </c>
      <c r="B32" s="15">
        <f>Bukidnon!B501</f>
        <v>36286</v>
      </c>
      <c r="C32" s="15">
        <f>Bukidnon!C501</f>
        <v>36235</v>
      </c>
      <c r="D32" s="64">
        <f>Bukidnon!D501</f>
        <v>8220</v>
      </c>
      <c r="E32" s="84">
        <f t="shared" si="0"/>
        <v>4.4081508515815084</v>
      </c>
      <c r="F32" s="5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</row>
    <row r="33" spans="1:222" s="1" customFormat="1" ht="15.75" customHeight="1" x14ac:dyDescent="0.2">
      <c r="A33" s="14"/>
      <c r="B33" s="15"/>
      <c r="C33" s="15"/>
      <c r="D33" s="64"/>
      <c r="E33" s="84" t="str">
        <f t="shared" si="0"/>
        <v/>
      </c>
      <c r="F33" s="5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</row>
    <row r="34" spans="1:222" s="1" customFormat="1" ht="15.75" customHeight="1" x14ac:dyDescent="0.25">
      <c r="A34" s="47" t="s">
        <v>498</v>
      </c>
      <c r="B34" s="16">
        <f>Camiguin!B8</f>
        <v>92808</v>
      </c>
      <c r="C34" s="16">
        <f>Camiguin!C8</f>
        <v>92696</v>
      </c>
      <c r="D34" s="65">
        <f>Camiguin!D8</f>
        <v>22281</v>
      </c>
      <c r="E34" s="55">
        <f t="shared" si="0"/>
        <v>4.1603159642744938</v>
      </c>
      <c r="F34" s="5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</row>
    <row r="35" spans="1:222" s="1" customFormat="1" ht="15.75" customHeight="1" x14ac:dyDescent="0.2">
      <c r="A35" s="46" t="s">
        <v>1229</v>
      </c>
      <c r="B35" s="15">
        <f>Camiguin!B10</f>
        <v>17569</v>
      </c>
      <c r="C35" s="15">
        <f>Camiguin!C10</f>
        <v>17561</v>
      </c>
      <c r="D35" s="64">
        <f>Camiguin!D10</f>
        <v>4493</v>
      </c>
      <c r="E35" s="84">
        <f t="shared" si="0"/>
        <v>3.9085243712441575</v>
      </c>
      <c r="F35" s="5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</row>
    <row r="36" spans="1:222" s="1" customFormat="1" ht="15.75" customHeight="1" x14ac:dyDescent="0.2">
      <c r="A36" s="46" t="s">
        <v>1769</v>
      </c>
      <c r="B36" s="15">
        <f>Camiguin!B26</f>
        <v>6685</v>
      </c>
      <c r="C36" s="15">
        <f>Camiguin!C26</f>
        <v>6671</v>
      </c>
      <c r="D36" s="64">
        <f>Camiguin!D26</f>
        <v>1707</v>
      </c>
      <c r="E36" s="84">
        <f t="shared" si="0"/>
        <v>3.9080257762155828</v>
      </c>
      <c r="F36" s="5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</row>
    <row r="37" spans="1:222" s="1" customFormat="1" ht="15.75" customHeight="1" x14ac:dyDescent="0.2">
      <c r="A37" s="46" t="s">
        <v>1770</v>
      </c>
      <c r="B37" s="15">
        <f>Camiguin!B35</f>
        <v>14634</v>
      </c>
      <c r="C37" s="15">
        <f>Camiguin!C35</f>
        <v>14627</v>
      </c>
      <c r="D37" s="64">
        <f>Camiguin!D35</f>
        <v>3502</v>
      </c>
      <c r="E37" s="84">
        <f t="shared" si="0"/>
        <v>4.1767561393489432</v>
      </c>
      <c r="F37" s="5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</row>
    <row r="38" spans="1:222" s="1" customFormat="1" ht="15.75" customHeight="1" x14ac:dyDescent="0.2">
      <c r="A38" s="46" t="s">
        <v>1771</v>
      </c>
      <c r="B38" s="15">
        <f>Camiguin!B50</f>
        <v>41094</v>
      </c>
      <c r="C38" s="15">
        <f>Camiguin!C50</f>
        <v>41018</v>
      </c>
      <c r="D38" s="64">
        <f>Camiguin!D50</f>
        <v>9351</v>
      </c>
      <c r="E38" s="84">
        <f t="shared" si="0"/>
        <v>4.38648272911988</v>
      </c>
      <c r="F38" s="5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</row>
    <row r="39" spans="1:222" s="1" customFormat="1" ht="15.75" customHeight="1" x14ac:dyDescent="0.2">
      <c r="A39" s="46" t="s">
        <v>1772</v>
      </c>
      <c r="B39" s="15">
        <f>Camiguin!B67</f>
        <v>12826</v>
      </c>
      <c r="C39" s="15">
        <f>Camiguin!C67</f>
        <v>12819</v>
      </c>
      <c r="D39" s="64">
        <f>Camiguin!D67</f>
        <v>3228</v>
      </c>
      <c r="E39" s="84">
        <f t="shared" si="0"/>
        <v>3.9711895910780668</v>
      </c>
      <c r="F39" s="5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</row>
    <row r="40" spans="1:222" s="1" customFormat="1" ht="15.75" customHeight="1" x14ac:dyDescent="0.2">
      <c r="A40" s="48"/>
      <c r="B40" s="15"/>
      <c r="C40" s="15"/>
      <c r="D40" s="64"/>
      <c r="E40" s="84" t="str">
        <f t="shared" si="0"/>
        <v/>
      </c>
      <c r="F40" s="5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</row>
    <row r="41" spans="1:222" s="1" customFormat="1" ht="15.75" customHeight="1" x14ac:dyDescent="0.25">
      <c r="A41" s="47" t="s">
        <v>1821</v>
      </c>
      <c r="B41" s="16">
        <f>'Lanao del Norte'!B8</f>
        <v>722902</v>
      </c>
      <c r="C41" s="16">
        <f>'Lanao del Norte'!C8</f>
        <v>721716</v>
      </c>
      <c r="D41" s="65">
        <f>'Lanao del Norte'!D8</f>
        <v>161458</v>
      </c>
      <c r="E41" s="55">
        <f t="shared" si="0"/>
        <v>4.469992196112921</v>
      </c>
      <c r="F41" s="5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</row>
    <row r="42" spans="1:222" s="1" customFormat="1" ht="15.75" customHeight="1" x14ac:dyDescent="0.2">
      <c r="A42" s="46" t="s">
        <v>1172</v>
      </c>
      <c r="B42" s="15">
        <f>'Lanao del Norte'!B10</f>
        <v>24367</v>
      </c>
      <c r="C42" s="15">
        <f>'Lanao del Norte'!C10</f>
        <v>24303</v>
      </c>
      <c r="D42" s="64">
        <f>'Lanao del Norte'!D10</f>
        <v>6110</v>
      </c>
      <c r="E42" s="84">
        <f t="shared" si="0"/>
        <v>3.9775777414075288</v>
      </c>
      <c r="F42" s="5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</row>
    <row r="43" spans="1:222" s="1" customFormat="1" ht="15.75" customHeight="1" x14ac:dyDescent="0.2">
      <c r="A43" s="46" t="s">
        <v>1773</v>
      </c>
      <c r="B43" s="15">
        <f>'Lanao del Norte'!B28</f>
        <v>68465</v>
      </c>
      <c r="C43" s="15">
        <f>'Lanao del Norte'!C28</f>
        <v>68138</v>
      </c>
      <c r="D43" s="64">
        <f>'Lanao del Norte'!D28</f>
        <v>12414</v>
      </c>
      <c r="E43" s="84">
        <f t="shared" si="0"/>
        <v>5.4888029643950382</v>
      </c>
      <c r="F43" s="5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</row>
    <row r="44" spans="1:222" s="1" customFormat="1" ht="15.75" customHeight="1" x14ac:dyDescent="0.2">
      <c r="A44" s="46" t="s">
        <v>183</v>
      </c>
      <c r="B44" s="15">
        <f>'Lanao del Norte'!B51</f>
        <v>24683</v>
      </c>
      <c r="C44" s="15">
        <f>'Lanao del Norte'!C51</f>
        <v>24455</v>
      </c>
      <c r="D44" s="64">
        <f>'Lanao del Norte'!D51</f>
        <v>6585</v>
      </c>
      <c r="E44" s="84">
        <f t="shared" si="0"/>
        <v>3.7137433561123765</v>
      </c>
      <c r="F44" s="5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</row>
    <row r="45" spans="1:222" s="1" customFormat="1" ht="15.75" customHeight="1" x14ac:dyDescent="0.2">
      <c r="A45" s="46" t="s">
        <v>1774</v>
      </c>
      <c r="B45" s="15">
        <f>'Lanao del Norte'!B76</f>
        <v>62571</v>
      </c>
      <c r="C45" s="15">
        <f>'Lanao del Norte'!C76</f>
        <v>62568</v>
      </c>
      <c r="D45" s="64">
        <f>'Lanao del Norte'!D76</f>
        <v>15858</v>
      </c>
      <c r="E45" s="84">
        <f t="shared" si="0"/>
        <v>3.945516458569807</v>
      </c>
      <c r="F45" s="5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</row>
    <row r="46" spans="1:222" s="1" customFormat="1" ht="15.75" customHeight="1" x14ac:dyDescent="0.2">
      <c r="A46" s="46" t="s">
        <v>1775</v>
      </c>
      <c r="B46" s="15">
        <f>'Lanao del Norte'!B111</f>
        <v>60904</v>
      </c>
      <c r="C46" s="15">
        <f>'Lanao del Norte'!C111</f>
        <v>60850</v>
      </c>
      <c r="D46" s="64">
        <f>'Lanao del Norte'!D111</f>
        <v>13216</v>
      </c>
      <c r="E46" s="84">
        <f t="shared" si="0"/>
        <v>4.6042675544794189</v>
      </c>
      <c r="F46" s="5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</row>
    <row r="47" spans="1:222" s="1" customFormat="1" ht="15.75" customHeight="1" x14ac:dyDescent="0.2">
      <c r="A47" s="46" t="s">
        <v>644</v>
      </c>
      <c r="B47" s="15">
        <f>'Lanao del Norte'!B150</f>
        <v>24193</v>
      </c>
      <c r="C47" s="15">
        <f>'Lanao del Norte'!C150</f>
        <v>24154</v>
      </c>
      <c r="D47" s="64">
        <f>'Lanao del Norte'!D150</f>
        <v>5665</v>
      </c>
      <c r="E47" s="84">
        <f t="shared" si="0"/>
        <v>4.2637246248896732</v>
      </c>
      <c r="F47" s="5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</row>
    <row r="48" spans="1:222" s="1" customFormat="1" ht="15.75" customHeight="1" x14ac:dyDescent="0.2">
      <c r="A48" s="46" t="s">
        <v>1776</v>
      </c>
      <c r="B48" s="15">
        <f>'Lanao del Norte'!B165</f>
        <v>28265</v>
      </c>
      <c r="C48" s="15">
        <f>'Lanao del Norte'!C165</f>
        <v>28232</v>
      </c>
      <c r="D48" s="64">
        <f>'Lanao del Norte'!D165</f>
        <v>7414</v>
      </c>
      <c r="E48" s="84">
        <f t="shared" si="0"/>
        <v>3.8079309414620988</v>
      </c>
      <c r="F48" s="5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</row>
    <row r="49" spans="1:222" s="1" customFormat="1" ht="15.75" customHeight="1" x14ac:dyDescent="0.2">
      <c r="A49" s="46" t="s">
        <v>1777</v>
      </c>
      <c r="B49" s="15">
        <f>'Lanao del Norte'!B193</f>
        <v>73425</v>
      </c>
      <c r="C49" s="15">
        <f>'Lanao del Norte'!C193</f>
        <v>73407</v>
      </c>
      <c r="D49" s="64">
        <f>'Lanao del Norte'!D193</f>
        <v>17873</v>
      </c>
      <c r="E49" s="84">
        <f t="shared" si="0"/>
        <v>4.1071448553684329</v>
      </c>
      <c r="F49" s="5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</row>
    <row r="50" spans="1:222" s="1" customFormat="1" ht="15.75" customHeight="1" x14ac:dyDescent="0.2">
      <c r="A50" s="46" t="s">
        <v>1778</v>
      </c>
      <c r="B50" s="15">
        <f>'Lanao del Norte'!B222</f>
        <v>21269</v>
      </c>
      <c r="C50" s="15">
        <f>'Lanao del Norte'!C222</f>
        <v>21249</v>
      </c>
      <c r="D50" s="64">
        <f>'Lanao del Norte'!D222</f>
        <v>5268</v>
      </c>
      <c r="E50" s="84">
        <f t="shared" si="0"/>
        <v>4.0335990888382689</v>
      </c>
      <c r="F50" s="5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</row>
    <row r="51" spans="1:222" s="1" customFormat="1" ht="15.75" customHeight="1" x14ac:dyDescent="0.2">
      <c r="A51" s="46" t="s">
        <v>10</v>
      </c>
      <c r="B51" s="15">
        <f>'Lanao del Norte'!B232</f>
        <v>20463</v>
      </c>
      <c r="C51" s="15">
        <f>'Lanao del Norte'!C232</f>
        <v>20453</v>
      </c>
      <c r="D51" s="64">
        <f>'Lanao del Norte'!D232</f>
        <v>4665</v>
      </c>
      <c r="E51" s="84">
        <f t="shared" si="0"/>
        <v>4.3843515541264741</v>
      </c>
      <c r="F51" s="5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</row>
    <row r="52" spans="1:222" s="1" customFormat="1" ht="15.75" customHeight="1" x14ac:dyDescent="0.2">
      <c r="A52" s="46" t="s">
        <v>1779</v>
      </c>
      <c r="B52" s="15">
        <f>'Lanao del Norte'!B258</f>
        <v>23337</v>
      </c>
      <c r="C52" s="15">
        <f>'Lanao del Norte'!C258</f>
        <v>23286</v>
      </c>
      <c r="D52" s="64">
        <f>'Lanao del Norte'!D258</f>
        <v>5482</v>
      </c>
      <c r="E52" s="84">
        <f t="shared" si="0"/>
        <v>4.2477198102882161</v>
      </c>
      <c r="F52" s="5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</row>
    <row r="53" spans="1:222" s="1" customFormat="1" ht="15.75" customHeight="1" x14ac:dyDescent="0.2">
      <c r="A53" s="46" t="s">
        <v>1780</v>
      </c>
      <c r="B53" s="15">
        <f>'Lanao del Norte'!B273</f>
        <v>14756</v>
      </c>
      <c r="C53" s="15">
        <f>'Lanao del Norte'!C273</f>
        <v>14754</v>
      </c>
      <c r="D53" s="64">
        <f>'Lanao del Norte'!D273</f>
        <v>2645</v>
      </c>
      <c r="E53" s="84">
        <f t="shared" si="0"/>
        <v>5.5780718336483934</v>
      </c>
      <c r="F53" s="5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</row>
    <row r="54" spans="1:222" s="1" customFormat="1" ht="15.75" customHeight="1" x14ac:dyDescent="0.2">
      <c r="A54" s="46" t="s">
        <v>1781</v>
      </c>
      <c r="B54" s="15">
        <f>'Lanao del Norte'!B287</f>
        <v>35020</v>
      </c>
      <c r="C54" s="15">
        <f>'Lanao del Norte'!C287</f>
        <v>35001</v>
      </c>
      <c r="D54" s="64">
        <f>'Lanao del Norte'!D287</f>
        <v>7168</v>
      </c>
      <c r="E54" s="84">
        <f t="shared" si="0"/>
        <v>4.8829520089285712</v>
      </c>
      <c r="F54" s="5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</row>
    <row r="55" spans="1:222" s="1" customFormat="1" ht="15.75" customHeight="1" x14ac:dyDescent="0.2">
      <c r="A55" s="46" t="s">
        <v>819</v>
      </c>
      <c r="B55" s="15">
        <f>'Lanao del Norte'!B315</f>
        <v>18827</v>
      </c>
      <c r="C55" s="15">
        <f>'Lanao del Norte'!C315</f>
        <v>18827</v>
      </c>
      <c r="D55" s="64">
        <f>'Lanao del Norte'!D315</f>
        <v>4070</v>
      </c>
      <c r="E55" s="84">
        <f t="shared" si="0"/>
        <v>4.6257985257985261</v>
      </c>
      <c r="F55" s="5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</row>
    <row r="56" spans="1:222" s="1" customFormat="1" ht="15.75" customHeight="1" x14ac:dyDescent="0.2">
      <c r="A56" s="46" t="s">
        <v>1782</v>
      </c>
      <c r="B56" s="15">
        <f>'Lanao del Norte'!B342</f>
        <v>30247</v>
      </c>
      <c r="C56" s="15">
        <f>'Lanao del Norte'!C342</f>
        <v>30154</v>
      </c>
      <c r="D56" s="64">
        <f>'Lanao del Norte'!D342</f>
        <v>4521</v>
      </c>
      <c r="E56" s="84">
        <f t="shared" si="0"/>
        <v>6.6697633266976331</v>
      </c>
      <c r="F56" s="5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</row>
    <row r="57" spans="1:222" s="1" customFormat="1" ht="15.75" customHeight="1" x14ac:dyDescent="0.2">
      <c r="A57" s="46" t="s">
        <v>1783</v>
      </c>
      <c r="B57" s="15">
        <f>'Lanao del Norte'!B364</f>
        <v>29183</v>
      </c>
      <c r="C57" s="15">
        <f>'Lanao del Norte'!C364</f>
        <v>29183</v>
      </c>
      <c r="D57" s="64">
        <f>'Lanao del Norte'!D364</f>
        <v>5082</v>
      </c>
      <c r="E57" s="84">
        <f t="shared" si="0"/>
        <v>5.7424242424242422</v>
      </c>
      <c r="F57" s="5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</row>
    <row r="58" spans="1:222" s="1" customFormat="1" ht="15.75" customHeight="1" x14ac:dyDescent="0.2">
      <c r="A58" s="46" t="s">
        <v>89</v>
      </c>
      <c r="B58" s="15">
        <f>'Lanao del Norte'!B392</f>
        <v>32115</v>
      </c>
      <c r="C58" s="15">
        <f>'Lanao del Norte'!C392</f>
        <v>32115</v>
      </c>
      <c r="D58" s="64">
        <f>'Lanao del Norte'!D392</f>
        <v>8245</v>
      </c>
      <c r="E58" s="84">
        <f t="shared" si="0"/>
        <v>3.8950879320800484</v>
      </c>
      <c r="F58" s="57"/>
    </row>
    <row r="59" spans="1:222" s="1" customFormat="1" ht="15.75" customHeight="1" x14ac:dyDescent="0.2">
      <c r="A59" s="46" t="s">
        <v>865</v>
      </c>
      <c r="B59" s="15">
        <f>'Lanao del Norte'!B419</f>
        <v>22974</v>
      </c>
      <c r="C59" s="15">
        <f>'Lanao del Norte'!C419</f>
        <v>22974</v>
      </c>
      <c r="D59" s="64">
        <f>'Lanao del Norte'!D419</f>
        <v>5539</v>
      </c>
      <c r="E59" s="84">
        <f t="shared" si="0"/>
        <v>4.1476800866582417</v>
      </c>
      <c r="F59" s="57"/>
    </row>
    <row r="60" spans="1:222" s="1" customFormat="1" ht="15.75" customHeight="1" x14ac:dyDescent="0.2">
      <c r="A60" s="46" t="s">
        <v>1784</v>
      </c>
      <c r="B60" s="15">
        <f>'Lanao del Norte'!B438</f>
        <v>15091</v>
      </c>
      <c r="C60" s="15">
        <f>'Lanao del Norte'!C438</f>
        <v>15091</v>
      </c>
      <c r="D60" s="64">
        <f>'Lanao del Norte'!D438</f>
        <v>3409</v>
      </c>
      <c r="E60" s="84">
        <f t="shared" si="0"/>
        <v>4.4268113816368437</v>
      </c>
      <c r="F60" s="57"/>
    </row>
    <row r="61" spans="1:222" s="1" customFormat="1" ht="15.75" customHeight="1" x14ac:dyDescent="0.2">
      <c r="A61" s="46" t="s">
        <v>806</v>
      </c>
      <c r="B61" s="15">
        <f>'Lanao del Norte'!B447</f>
        <v>16075</v>
      </c>
      <c r="C61" s="15">
        <f>'Lanao del Norte'!C447</f>
        <v>16075</v>
      </c>
      <c r="D61" s="64">
        <f>'Lanao del Norte'!D447</f>
        <v>2884</v>
      </c>
      <c r="E61" s="84">
        <f t="shared" si="0"/>
        <v>5.5738557558945905</v>
      </c>
      <c r="F61" s="57"/>
    </row>
    <row r="62" spans="1:222" s="1" customFormat="1" ht="15.75" customHeight="1" x14ac:dyDescent="0.2">
      <c r="A62" s="46" t="s">
        <v>1785</v>
      </c>
      <c r="B62" s="15">
        <f>'Lanao del Norte'!B467</f>
        <v>50073</v>
      </c>
      <c r="C62" s="15">
        <f>'Lanao del Norte'!C467</f>
        <v>49989</v>
      </c>
      <c r="D62" s="64">
        <f>'Lanao del Norte'!D467</f>
        <v>12637</v>
      </c>
      <c r="E62" s="84">
        <f t="shared" si="0"/>
        <v>3.9557648175991136</v>
      </c>
      <c r="F62" s="57"/>
    </row>
    <row r="63" spans="1:222" s="1" customFormat="1" ht="15.75" customHeight="1" x14ac:dyDescent="0.2">
      <c r="A63" s="46" t="s">
        <v>681</v>
      </c>
      <c r="B63" s="15">
        <f>'Lanao del Norte'!B493</f>
        <v>26599</v>
      </c>
      <c r="C63" s="15">
        <f>'Lanao del Norte'!C493</f>
        <v>26458</v>
      </c>
      <c r="D63" s="64">
        <f>'Lanao del Norte'!D493</f>
        <v>4708</v>
      </c>
      <c r="E63" s="84">
        <f t="shared" si="0"/>
        <v>5.6197960917587082</v>
      </c>
      <c r="F63" s="57"/>
    </row>
    <row r="64" spans="1:222" s="1" customFormat="1" ht="15.75" customHeight="1" x14ac:dyDescent="0.2">
      <c r="A64" s="48"/>
      <c r="B64" s="17"/>
      <c r="C64" s="17"/>
      <c r="D64" s="66"/>
      <c r="E64" s="85" t="str">
        <f t="shared" si="0"/>
        <v/>
      </c>
      <c r="F64" s="57"/>
    </row>
    <row r="65" spans="1:222" s="1" customFormat="1" ht="15.75" customHeight="1" x14ac:dyDescent="0.25">
      <c r="A65" s="47" t="s">
        <v>922</v>
      </c>
      <c r="B65" s="18">
        <f>'City of Iligan'!B8</f>
        <v>363115</v>
      </c>
      <c r="C65" s="18">
        <f>'City of Iligan'!C8</f>
        <v>362182</v>
      </c>
      <c r="D65" s="67">
        <f>'City of Iligan'!D8</f>
        <v>87239</v>
      </c>
      <c r="E65" s="86">
        <f t="shared" si="0"/>
        <v>4.1516065062644003</v>
      </c>
      <c r="F65" s="57"/>
    </row>
    <row r="66" spans="1:222" s="1" customFormat="1" ht="15.75" customHeight="1" x14ac:dyDescent="0.2">
      <c r="A66" s="48"/>
      <c r="B66" s="17"/>
      <c r="C66" s="17"/>
      <c r="D66" s="66"/>
      <c r="E66" s="85" t="str">
        <f t="shared" si="0"/>
        <v/>
      </c>
      <c r="F66" s="57"/>
    </row>
    <row r="67" spans="1:222" s="1" customFormat="1" ht="15.75" customHeight="1" x14ac:dyDescent="0.25">
      <c r="A67" s="47" t="s">
        <v>955</v>
      </c>
      <c r="B67" s="18">
        <f>'Misamis Occidental'!B8</f>
        <v>617333</v>
      </c>
      <c r="C67" s="18">
        <f>'Misamis Occidental'!C8</f>
        <v>614951</v>
      </c>
      <c r="D67" s="67">
        <f>'Misamis Occidental'!D8</f>
        <v>149188</v>
      </c>
      <c r="E67" s="86">
        <f t="shared" si="0"/>
        <v>4.1219870230849667</v>
      </c>
      <c r="F67" s="57"/>
    </row>
    <row r="68" spans="1:222" s="1" customFormat="1" ht="15.75" customHeight="1" x14ac:dyDescent="0.2">
      <c r="A68" s="46" t="s">
        <v>1786</v>
      </c>
      <c r="B68" s="17">
        <f>'Misamis Occidental'!B10</f>
        <v>27934</v>
      </c>
      <c r="C68" s="17">
        <f>'Misamis Occidental'!C10</f>
        <v>27924</v>
      </c>
      <c r="D68" s="66">
        <f>'Misamis Occidental'!D10</f>
        <v>6958</v>
      </c>
      <c r="E68" s="85">
        <f t="shared" si="0"/>
        <v>4.0132221902845648</v>
      </c>
      <c r="F68" s="57"/>
    </row>
    <row r="69" spans="1:222" s="1" customFormat="1" ht="15.75" customHeight="1" x14ac:dyDescent="0.2">
      <c r="A69" s="46" t="s">
        <v>1787</v>
      </c>
      <c r="B69" s="17">
        <f>'Misamis Occidental'!B50</f>
        <v>18433</v>
      </c>
      <c r="C69" s="17">
        <f>'Misamis Occidental'!C50</f>
        <v>18409</v>
      </c>
      <c r="D69" s="66">
        <f>'Misamis Occidental'!D50</f>
        <v>4861</v>
      </c>
      <c r="E69" s="85">
        <f t="shared" si="0"/>
        <v>3.7870808475622302</v>
      </c>
      <c r="F69" s="57"/>
    </row>
    <row r="70" spans="1:222" s="1" customFormat="1" ht="15.75" customHeight="1" x14ac:dyDescent="0.2">
      <c r="A70" s="46" t="s">
        <v>35</v>
      </c>
      <c r="B70" s="17">
        <f>'Misamis Occidental'!B67</f>
        <v>34558</v>
      </c>
      <c r="C70" s="17">
        <f>'Misamis Occidental'!C67</f>
        <v>34515</v>
      </c>
      <c r="D70" s="66">
        <f>'Misamis Occidental'!D67</f>
        <v>8486</v>
      </c>
      <c r="E70" s="85">
        <f t="shared" si="0"/>
        <v>4.0672872967240163</v>
      </c>
      <c r="F70" s="57"/>
    </row>
    <row r="71" spans="1:222" s="1" customFormat="1" ht="15.75" customHeight="1" x14ac:dyDescent="0.2">
      <c r="A71" s="46" t="s">
        <v>1788</v>
      </c>
      <c r="B71" s="17">
        <f>'Misamis Occidental'!B97</f>
        <v>23227</v>
      </c>
      <c r="C71" s="17">
        <f>'Misamis Occidental'!C97</f>
        <v>23206</v>
      </c>
      <c r="D71" s="66">
        <f>'Misamis Occidental'!D97</f>
        <v>5729</v>
      </c>
      <c r="E71" s="85">
        <f t="shared" si="0"/>
        <v>4.050619654389946</v>
      </c>
      <c r="F71" s="5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</row>
    <row r="72" spans="1:222" s="1" customFormat="1" ht="15.75" customHeight="1" x14ac:dyDescent="0.2">
      <c r="A72" s="46" t="s">
        <v>1231</v>
      </c>
      <c r="B72" s="17">
        <f>'Misamis Occidental'!B118</f>
        <v>39356</v>
      </c>
      <c r="C72" s="17">
        <f>'Misamis Occidental'!C118</f>
        <v>39269</v>
      </c>
      <c r="D72" s="66">
        <f>'Misamis Occidental'!D118</f>
        <v>9413</v>
      </c>
      <c r="E72" s="85">
        <f t="shared" si="0"/>
        <v>4.1717837033889298</v>
      </c>
      <c r="F72" s="5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</row>
    <row r="73" spans="1:222" s="1" customFormat="1" ht="15.75" customHeight="1" x14ac:dyDescent="0.2">
      <c r="A73" s="46" t="s">
        <v>15</v>
      </c>
      <c r="B73" s="17">
        <f>'Misamis Occidental'!B149</f>
        <v>9324</v>
      </c>
      <c r="C73" s="17">
        <f>'Misamis Occidental'!C149</f>
        <v>9309</v>
      </c>
      <c r="D73" s="66">
        <f>'Misamis Occidental'!D149</f>
        <v>2271</v>
      </c>
      <c r="E73" s="85">
        <f t="shared" si="0"/>
        <v>4.0990752972258919</v>
      </c>
      <c r="F73" s="5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</row>
    <row r="74" spans="1:222" s="1" customFormat="1" ht="15.75" customHeight="1" x14ac:dyDescent="0.2">
      <c r="A74" s="46" t="s">
        <v>1789</v>
      </c>
      <c r="B74" s="17">
        <f>'Misamis Occidental'!B168</f>
        <v>28909</v>
      </c>
      <c r="C74" s="17">
        <f>'Misamis Occidental'!C168</f>
        <v>28783</v>
      </c>
      <c r="D74" s="66">
        <f>'Misamis Occidental'!D168</f>
        <v>7042</v>
      </c>
      <c r="E74" s="85">
        <f t="shared" ref="E74:E113" si="1">IFERROR(C74/D74,"")</f>
        <v>4.0873331439931837</v>
      </c>
      <c r="F74" s="5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</row>
    <row r="75" spans="1:222" s="1" customFormat="1" ht="15.75" customHeight="1" x14ac:dyDescent="0.2">
      <c r="A75" s="46" t="s">
        <v>1790</v>
      </c>
      <c r="B75" s="17">
        <f>'Misamis Occidental'!B194</f>
        <v>25507</v>
      </c>
      <c r="C75" s="17">
        <f>'Misamis Occidental'!C194</f>
        <v>25507</v>
      </c>
      <c r="D75" s="66">
        <f>'Misamis Occidental'!D194</f>
        <v>6282</v>
      </c>
      <c r="E75" s="85">
        <f t="shared" si="1"/>
        <v>4.0603311047437121</v>
      </c>
      <c r="F75" s="5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</row>
    <row r="76" spans="1:222" s="1" customFormat="1" ht="15.75" customHeight="1" x14ac:dyDescent="0.2">
      <c r="A76" s="46" t="s">
        <v>1791</v>
      </c>
      <c r="B76" s="17">
        <f>'Misamis Occidental'!B224</f>
        <v>72301</v>
      </c>
      <c r="C76" s="17">
        <f>'Misamis Occidental'!C224</f>
        <v>71695</v>
      </c>
      <c r="D76" s="66">
        <f>'Misamis Occidental'!D224</f>
        <v>17326</v>
      </c>
      <c r="E76" s="85">
        <f t="shared" si="1"/>
        <v>4.1380006926007153</v>
      </c>
      <c r="F76" s="5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</row>
    <row r="77" spans="1:222" s="1" customFormat="1" ht="15.75" customHeight="1" x14ac:dyDescent="0.2">
      <c r="A77" s="46" t="s">
        <v>1792</v>
      </c>
      <c r="B77" s="17">
        <f>'Misamis Occidental'!B273</f>
        <v>140334</v>
      </c>
      <c r="C77" s="17">
        <f>'Misamis Occidental'!C273</f>
        <v>139617</v>
      </c>
      <c r="D77" s="66">
        <f>'Misamis Occidental'!D273</f>
        <v>32933</v>
      </c>
      <c r="E77" s="85">
        <f t="shared" si="1"/>
        <v>4.2394255002580996</v>
      </c>
      <c r="F77" s="5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</row>
    <row r="78" spans="1:222" s="1" customFormat="1" ht="15.75" customHeight="1" x14ac:dyDescent="0.2">
      <c r="A78" s="46" t="s">
        <v>1793</v>
      </c>
      <c r="B78" s="17">
        <f>'Misamis Occidental'!B325</f>
        <v>10797</v>
      </c>
      <c r="C78" s="17">
        <f>'Misamis Occidental'!C325</f>
        <v>10753</v>
      </c>
      <c r="D78" s="66">
        <f>'Misamis Occidental'!D325</f>
        <v>2681</v>
      </c>
      <c r="E78" s="85">
        <f t="shared" si="1"/>
        <v>4.010816859380828</v>
      </c>
      <c r="F78" s="5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</row>
    <row r="79" spans="1:222" s="1" customFormat="1" ht="15.75" customHeight="1" x14ac:dyDescent="0.2">
      <c r="A79" s="46" t="s">
        <v>88</v>
      </c>
      <c r="B79" s="17">
        <f>'Misamis Occidental'!B343</f>
        <v>39840</v>
      </c>
      <c r="C79" s="17">
        <f>'Misamis Occidental'!C343</f>
        <v>39831</v>
      </c>
      <c r="D79" s="66">
        <f>'Misamis Occidental'!D343</f>
        <v>10174</v>
      </c>
      <c r="E79" s="85">
        <f t="shared" si="1"/>
        <v>3.9149793591507764</v>
      </c>
      <c r="F79" s="5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</row>
    <row r="80" spans="1:222" s="1" customFormat="1" ht="15.75" customHeight="1" x14ac:dyDescent="0.2">
      <c r="A80" s="46" t="s">
        <v>1794</v>
      </c>
      <c r="B80" s="17">
        <f>'Misamis Occidental'!B378</f>
        <v>20490</v>
      </c>
      <c r="C80" s="17">
        <f>'Misamis Occidental'!C378</f>
        <v>20467</v>
      </c>
      <c r="D80" s="66">
        <f>'Misamis Occidental'!D378</f>
        <v>5156</v>
      </c>
      <c r="E80" s="85">
        <f t="shared" si="1"/>
        <v>3.9695500387897593</v>
      </c>
      <c r="F80" s="5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</row>
    <row r="81" spans="1:222" s="1" customFormat="1" ht="15.75" customHeight="1" x14ac:dyDescent="0.2">
      <c r="A81" s="46" t="s">
        <v>1795</v>
      </c>
      <c r="B81" s="17">
        <f>'Misamis Occidental'!B408</f>
        <v>19671</v>
      </c>
      <c r="C81" s="17">
        <f>'Misamis Occidental'!C408</f>
        <v>19645</v>
      </c>
      <c r="D81" s="66">
        <f>'Misamis Occidental'!D408</f>
        <v>4912</v>
      </c>
      <c r="E81" s="85">
        <f t="shared" si="1"/>
        <v>3.9993892508143323</v>
      </c>
      <c r="F81" s="5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</row>
    <row r="82" spans="1:222" s="1" customFormat="1" ht="15.75" customHeight="1" x14ac:dyDescent="0.2">
      <c r="A82" s="46" t="s">
        <v>1796</v>
      </c>
      <c r="B82" s="17">
        <f>'Misamis Occidental'!B427</f>
        <v>68389</v>
      </c>
      <c r="C82" s="17">
        <f>'Misamis Occidental'!C427</f>
        <v>67824</v>
      </c>
      <c r="D82" s="66">
        <f>'Misamis Occidental'!D427</f>
        <v>15456</v>
      </c>
      <c r="E82" s="85">
        <f t="shared" si="1"/>
        <v>4.3881987577639752</v>
      </c>
      <c r="F82" s="5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</row>
    <row r="83" spans="1:222" s="1" customFormat="1" ht="15.75" customHeight="1" x14ac:dyDescent="0.2">
      <c r="A83" s="46" t="s">
        <v>1797</v>
      </c>
      <c r="B83" s="17">
        <f>'Misamis Occidental'!B484</f>
        <v>28599</v>
      </c>
      <c r="C83" s="17">
        <f>'Misamis Occidental'!C484</f>
        <v>28589</v>
      </c>
      <c r="D83" s="66">
        <f>'Misamis Occidental'!D484</f>
        <v>7123</v>
      </c>
      <c r="E83" s="85">
        <f t="shared" si="1"/>
        <v>4.0136178576442507</v>
      </c>
      <c r="F83" s="5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</row>
    <row r="84" spans="1:222" s="1" customFormat="1" ht="15.75" customHeight="1" x14ac:dyDescent="0.2">
      <c r="A84" s="46" t="s">
        <v>1798</v>
      </c>
      <c r="B84" s="17">
        <f>'Misamis Occidental'!B520</f>
        <v>9664</v>
      </c>
      <c r="C84" s="17">
        <f>'Misamis Occidental'!C520</f>
        <v>9608</v>
      </c>
      <c r="D84" s="66">
        <f>'Misamis Occidental'!D520</f>
        <v>2385</v>
      </c>
      <c r="E84" s="85">
        <f t="shared" si="1"/>
        <v>4.0285115303983225</v>
      </c>
      <c r="F84" s="5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</row>
    <row r="85" spans="1:222" s="1" customFormat="1" ht="15.75" customHeight="1" x14ac:dyDescent="0.2">
      <c r="A85" s="51" t="s">
        <v>1799</v>
      </c>
      <c r="B85" s="17"/>
      <c r="C85" s="17"/>
      <c r="D85" s="66"/>
      <c r="E85" s="85" t="str">
        <f t="shared" si="1"/>
        <v/>
      </c>
      <c r="F85" s="5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</row>
    <row r="86" spans="1:222" s="1" customFormat="1" ht="15.75" customHeight="1" x14ac:dyDescent="0.25">
      <c r="A86" s="47" t="s">
        <v>1820</v>
      </c>
      <c r="B86" s="18">
        <f>'Misamis Oriental'!B8</f>
        <v>956900</v>
      </c>
      <c r="C86" s="18">
        <f>'Misamis Oriental'!C8</f>
        <v>954953</v>
      </c>
      <c r="D86" s="67">
        <f>'Misamis Oriental'!D8</f>
        <v>230233</v>
      </c>
      <c r="E86" s="86">
        <f t="shared" si="1"/>
        <v>4.1477676962034113</v>
      </c>
      <c r="F86" s="5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</row>
    <row r="87" spans="1:222" s="1" customFormat="1" ht="15.75" customHeight="1" x14ac:dyDescent="0.2">
      <c r="A87" s="46" t="s">
        <v>1800</v>
      </c>
      <c r="B87" s="32">
        <f>'Misamis Oriental'!B10</f>
        <v>32163</v>
      </c>
      <c r="C87" s="32">
        <f>'Misamis Oriental'!C10</f>
        <v>32015</v>
      </c>
      <c r="D87" s="72">
        <f>'Misamis Oriental'!D10</f>
        <v>8713</v>
      </c>
      <c r="E87" s="87">
        <f t="shared" si="1"/>
        <v>3.6743945828072992</v>
      </c>
      <c r="F87" s="5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</row>
    <row r="88" spans="1:222" s="1" customFormat="1" ht="15.75" customHeight="1" x14ac:dyDescent="0.2">
      <c r="A88" s="46" t="s">
        <v>1801</v>
      </c>
      <c r="B88" s="32">
        <f>'Misamis Oriental'!B28</f>
        <v>74385</v>
      </c>
      <c r="C88" s="32">
        <f>'Misamis Oriental'!C28</f>
        <v>74343</v>
      </c>
      <c r="D88" s="72">
        <f>'Misamis Oriental'!D28</f>
        <v>17345</v>
      </c>
      <c r="E88" s="87">
        <f t="shared" si="1"/>
        <v>4.2861343326607093</v>
      </c>
      <c r="F88" s="5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</row>
    <row r="89" spans="1:222" s="1" customFormat="1" ht="15.75" customHeight="1" x14ac:dyDescent="0.2">
      <c r="A89" s="46" t="s">
        <v>1802</v>
      </c>
      <c r="B89" s="32">
        <f>'Misamis Oriental'!B60</f>
        <v>11020</v>
      </c>
      <c r="C89" s="32">
        <f>'Misamis Oriental'!C60</f>
        <v>10964</v>
      </c>
      <c r="D89" s="72">
        <f>'Misamis Oriental'!D60</f>
        <v>2585</v>
      </c>
      <c r="E89" s="87">
        <f t="shared" si="1"/>
        <v>4.2413926499032879</v>
      </c>
      <c r="F89" s="5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</row>
    <row r="90" spans="1:222" s="1" customFormat="1" ht="15.75" customHeight="1" x14ac:dyDescent="0.2">
      <c r="A90" s="46" t="s">
        <v>1130</v>
      </c>
      <c r="B90" s="32">
        <f>'Misamis Oriental'!B71</f>
        <v>7441</v>
      </c>
      <c r="C90" s="32">
        <f>'Misamis Oriental'!C71</f>
        <v>7441</v>
      </c>
      <c r="D90" s="72">
        <f>'Misamis Oriental'!D71</f>
        <v>1789</v>
      </c>
      <c r="E90" s="87">
        <f t="shared" si="1"/>
        <v>4.1593068753493574</v>
      </c>
      <c r="F90" s="5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</row>
    <row r="91" spans="1:222" s="1" customFormat="1" ht="15.75" customHeight="1" x14ac:dyDescent="0.2">
      <c r="A91" s="46" t="s">
        <v>1803</v>
      </c>
      <c r="B91" s="32">
        <f>'Misamis Oriental'!B81</f>
        <v>52478</v>
      </c>
      <c r="C91" s="32">
        <f>'Misamis Oriental'!C81</f>
        <v>52322</v>
      </c>
      <c r="D91" s="72">
        <f>'Misamis Oriental'!D81</f>
        <v>12595</v>
      </c>
      <c r="E91" s="87">
        <f t="shared" si="1"/>
        <v>4.1541881699086938</v>
      </c>
      <c r="F91" s="5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</row>
    <row r="92" spans="1:222" s="1" customFormat="1" ht="15.75" customHeight="1" x14ac:dyDescent="0.2">
      <c r="A92" s="46" t="s">
        <v>1804</v>
      </c>
      <c r="B92" s="17">
        <f>'Misamis Oriental'!B107</f>
        <v>58771</v>
      </c>
      <c r="C92" s="17">
        <f>'Misamis Oriental'!C107</f>
        <v>58694</v>
      </c>
      <c r="D92" s="66">
        <f>'Misamis Oriental'!D107</f>
        <v>15121</v>
      </c>
      <c r="E92" s="85">
        <f t="shared" si="1"/>
        <v>3.8816215858739502</v>
      </c>
      <c r="F92" s="5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</row>
    <row r="93" spans="1:222" s="1" customFormat="1" ht="15.75" customHeight="1" x14ac:dyDescent="0.2">
      <c r="A93" s="46" t="s">
        <v>1805</v>
      </c>
      <c r="B93" s="17">
        <f>'Misamis Oriental'!B125</f>
        <v>136698</v>
      </c>
      <c r="C93" s="17">
        <f>'Misamis Oriental'!C125</f>
        <v>136296</v>
      </c>
      <c r="D93" s="66">
        <f>'Misamis Oriental'!D125</f>
        <v>31148</v>
      </c>
      <c r="E93" s="85">
        <f t="shared" si="1"/>
        <v>4.3757544625658147</v>
      </c>
      <c r="F93" s="5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</row>
    <row r="94" spans="1:222" s="1" customFormat="1" ht="15.75" customHeight="1" x14ac:dyDescent="0.2">
      <c r="A94" s="46" t="s">
        <v>1806</v>
      </c>
      <c r="B94" s="17">
        <f>'Misamis Oriental'!B206</f>
        <v>17920</v>
      </c>
      <c r="C94" s="17">
        <f>'Misamis Oriental'!C206</f>
        <v>17887</v>
      </c>
      <c r="D94" s="66">
        <f>'Misamis Oriental'!D206</f>
        <v>4556</v>
      </c>
      <c r="E94" s="85">
        <f t="shared" si="1"/>
        <v>3.9260316066725198</v>
      </c>
      <c r="F94" s="5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</row>
    <row r="95" spans="1:222" s="1" customFormat="1" ht="15.75" customHeight="1" x14ac:dyDescent="0.2">
      <c r="A95" s="46" t="s">
        <v>1807</v>
      </c>
      <c r="B95" s="17">
        <f>'Misamis Oriental'!B219</f>
        <v>33902</v>
      </c>
      <c r="C95" s="17">
        <f>'Misamis Oriental'!C219</f>
        <v>33804</v>
      </c>
      <c r="D95" s="66">
        <f>'Misamis Oriental'!D219</f>
        <v>8756</v>
      </c>
      <c r="E95" s="85">
        <f t="shared" si="1"/>
        <v>3.860666971219735</v>
      </c>
      <c r="F95" s="5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</row>
    <row r="96" spans="1:222" s="1" customFormat="1" ht="15.75" customHeight="1" x14ac:dyDescent="0.2">
      <c r="A96" s="46" t="s">
        <v>497</v>
      </c>
      <c r="B96" s="17">
        <f>'Misamis Oriental'!B237</f>
        <v>57055</v>
      </c>
      <c r="C96" s="17">
        <f>'Misamis Oriental'!C237</f>
        <v>56933</v>
      </c>
      <c r="D96" s="66">
        <f>'Misamis Oriental'!D237</f>
        <v>13740</v>
      </c>
      <c r="E96" s="85">
        <f t="shared" si="1"/>
        <v>4.1435953420669573</v>
      </c>
      <c r="F96" s="5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</row>
    <row r="97" spans="1:222" s="1" customFormat="1" ht="15.75" customHeight="1" x14ac:dyDescent="0.2">
      <c r="A97" s="46" t="s">
        <v>1808</v>
      </c>
      <c r="B97" s="17">
        <f>'Misamis Oriental'!B254</f>
        <v>14091</v>
      </c>
      <c r="C97" s="17">
        <f>'Misamis Oriental'!C254</f>
        <v>14077</v>
      </c>
      <c r="D97" s="66">
        <f>'Misamis Oriental'!D254</f>
        <v>3437</v>
      </c>
      <c r="E97" s="85">
        <f t="shared" si="1"/>
        <v>4.0957230142566194</v>
      </c>
      <c r="F97" s="5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</row>
    <row r="98" spans="1:222" s="1" customFormat="1" ht="15.75" customHeight="1" x14ac:dyDescent="0.2">
      <c r="A98" s="46" t="s">
        <v>1809</v>
      </c>
      <c r="B98" s="17">
        <f>'Misamis Oriental'!B271</f>
        <v>24190</v>
      </c>
      <c r="C98" s="17">
        <f>'Misamis Oriental'!C271</f>
        <v>24173</v>
      </c>
      <c r="D98" s="66">
        <f>'Misamis Oriental'!D271</f>
        <v>5491</v>
      </c>
      <c r="E98" s="85">
        <f t="shared" si="1"/>
        <v>4.4022946639956295</v>
      </c>
      <c r="F98" s="5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</row>
    <row r="99" spans="1:222" s="1" customFormat="1" ht="15.75" customHeight="1" x14ac:dyDescent="0.2">
      <c r="A99" s="46" t="s">
        <v>1810</v>
      </c>
      <c r="B99" s="17">
        <f>'Misamis Oriental'!B283</f>
        <v>26363</v>
      </c>
      <c r="C99" s="17">
        <f>'Misamis Oriental'!C283</f>
        <v>26338</v>
      </c>
      <c r="D99" s="66">
        <f>'Misamis Oriental'!D283</f>
        <v>6397</v>
      </c>
      <c r="E99" s="85">
        <f t="shared" si="1"/>
        <v>4.1172424574019075</v>
      </c>
      <c r="F99" s="5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</row>
    <row r="100" spans="1:222" s="1" customFormat="1" ht="15.75" customHeight="1" x14ac:dyDescent="0.2">
      <c r="A100" s="46" t="s">
        <v>21</v>
      </c>
      <c r="B100" s="17">
        <f>'Misamis Oriental'!B296</f>
        <v>12948</v>
      </c>
      <c r="C100" s="17">
        <f>'Misamis Oriental'!C296</f>
        <v>12941</v>
      </c>
      <c r="D100" s="66">
        <f>'Misamis Oriental'!D296</f>
        <v>3030</v>
      </c>
      <c r="E100" s="85">
        <f t="shared" si="1"/>
        <v>4.270957095709571</v>
      </c>
      <c r="F100" s="5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</row>
    <row r="101" spans="1:222" s="1" customFormat="1" ht="15.75" customHeight="1" x14ac:dyDescent="0.2">
      <c r="A101" s="46" t="s">
        <v>1811</v>
      </c>
      <c r="B101" s="17">
        <f>'Misamis Oriental'!B307</f>
        <v>20559</v>
      </c>
      <c r="C101" s="17">
        <f>'Misamis Oriental'!C307</f>
        <v>20523</v>
      </c>
      <c r="D101" s="66">
        <f>'Misamis Oriental'!D307</f>
        <v>5062</v>
      </c>
      <c r="E101" s="85">
        <f t="shared" si="1"/>
        <v>4.0543263532200715</v>
      </c>
      <c r="F101" s="5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</row>
    <row r="102" spans="1:222" s="1" customFormat="1" ht="15.75" customHeight="1" x14ac:dyDescent="0.2">
      <c r="A102" s="46" t="s">
        <v>1812</v>
      </c>
      <c r="B102" s="17">
        <f>'Misamis Oriental'!B317</f>
        <v>36803</v>
      </c>
      <c r="C102" s="17">
        <f>'Misamis Oriental'!C317</f>
        <v>36741</v>
      </c>
      <c r="D102" s="66">
        <f>'Misamis Oriental'!D317</f>
        <v>8046</v>
      </c>
      <c r="E102" s="85">
        <f t="shared" si="1"/>
        <v>4.5663683818046232</v>
      </c>
      <c r="F102" s="5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</row>
    <row r="103" spans="1:222" s="1" customFormat="1" ht="15.75" customHeight="1" x14ac:dyDescent="0.2">
      <c r="A103" s="46" t="s">
        <v>1813</v>
      </c>
      <c r="B103" s="17">
        <f>'Misamis Oriental'!B344</f>
        <v>29469</v>
      </c>
      <c r="C103" s="17">
        <f>'Misamis Oriental'!C344</f>
        <v>29456</v>
      </c>
      <c r="D103" s="66">
        <f>'Misamis Oriental'!D344</f>
        <v>7518</v>
      </c>
      <c r="E103" s="85">
        <f t="shared" si="1"/>
        <v>3.9180633147113593</v>
      </c>
      <c r="F103" s="5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</row>
    <row r="104" spans="1:222" s="1" customFormat="1" ht="15.75" customHeight="1" x14ac:dyDescent="0.2">
      <c r="A104" s="46" t="s">
        <v>1814</v>
      </c>
      <c r="B104" s="17">
        <f>'Misamis Oriental'!B359</f>
        <v>35612</v>
      </c>
      <c r="C104" s="17">
        <f>'Misamis Oriental'!C359</f>
        <v>35526</v>
      </c>
      <c r="D104" s="66">
        <f>'Misamis Oriental'!D359</f>
        <v>8521</v>
      </c>
      <c r="E104" s="85">
        <f t="shared" si="1"/>
        <v>4.1692289637366509</v>
      </c>
      <c r="F104" s="5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</row>
    <row r="105" spans="1:222" s="1" customFormat="1" ht="15.75" customHeight="1" x14ac:dyDescent="0.2">
      <c r="A105" s="46" t="s">
        <v>1815</v>
      </c>
      <c r="B105" s="17">
        <f>'Misamis Oriental'!B380</f>
        <v>22444</v>
      </c>
      <c r="C105" s="17">
        <f>'Misamis Oriental'!C380</f>
        <v>22338</v>
      </c>
      <c r="D105" s="66">
        <f>'Misamis Oriental'!D380</f>
        <v>5636</v>
      </c>
      <c r="E105" s="85">
        <f t="shared" si="1"/>
        <v>3.9634492547906315</v>
      </c>
      <c r="F105" s="5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</row>
    <row r="106" spans="1:222" s="1" customFormat="1" ht="15.75" customHeight="1" x14ac:dyDescent="0.2">
      <c r="A106" s="46" t="s">
        <v>1816</v>
      </c>
      <c r="B106" s="17">
        <f>'Misamis Oriental'!B392</f>
        <v>66327</v>
      </c>
      <c r="C106" s="17">
        <f>'Misamis Oriental'!C392</f>
        <v>66254</v>
      </c>
      <c r="D106" s="66">
        <f>'Misamis Oriental'!D392</f>
        <v>16210</v>
      </c>
      <c r="E106" s="85">
        <f t="shared" si="1"/>
        <v>4.0872301048735347</v>
      </c>
      <c r="F106" s="5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</row>
    <row r="107" spans="1:222" s="1" customFormat="1" ht="15.75" customHeight="1" x14ac:dyDescent="0.2">
      <c r="A107" s="46" t="s">
        <v>1817</v>
      </c>
      <c r="B107" s="17">
        <f>'Misamis Oriental'!B408</f>
        <v>29998</v>
      </c>
      <c r="C107" s="17">
        <f>'Misamis Oriental'!C408</f>
        <v>29988</v>
      </c>
      <c r="D107" s="66">
        <f>'Misamis Oriental'!D408</f>
        <v>7103</v>
      </c>
      <c r="E107" s="85">
        <f t="shared" si="1"/>
        <v>4.2218780796846405</v>
      </c>
      <c r="F107" s="5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</row>
    <row r="108" spans="1:222" s="1" customFormat="1" ht="15.75" customHeight="1" x14ac:dyDescent="0.2">
      <c r="A108" s="46" t="s">
        <v>1673</v>
      </c>
      <c r="B108" s="17">
        <f>'Misamis Oriental'!B428</f>
        <v>9764</v>
      </c>
      <c r="C108" s="17">
        <f>'Misamis Oriental'!C428</f>
        <v>9730</v>
      </c>
      <c r="D108" s="66">
        <f>'Misamis Oriental'!D428</f>
        <v>2221</v>
      </c>
      <c r="E108" s="85">
        <f t="shared" si="1"/>
        <v>4.3809095002251235</v>
      </c>
      <c r="F108" s="5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</row>
    <row r="109" spans="1:222" s="1" customFormat="1" ht="15.75" customHeight="1" x14ac:dyDescent="0.2">
      <c r="A109" s="46" t="s">
        <v>1784</v>
      </c>
      <c r="B109" s="17">
        <f>'Misamis Oriental'!B441</f>
        <v>80319</v>
      </c>
      <c r="C109" s="17">
        <f>'Misamis Oriental'!C441</f>
        <v>80051</v>
      </c>
      <c r="D109" s="66">
        <f>'Misamis Oriental'!D441</f>
        <v>19799</v>
      </c>
      <c r="E109" s="85">
        <f t="shared" si="1"/>
        <v>4.0431839991918785</v>
      </c>
      <c r="F109" s="5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</row>
    <row r="110" spans="1:222" s="1" customFormat="1" ht="15.75" customHeight="1" x14ac:dyDescent="0.2">
      <c r="A110" s="46" t="s">
        <v>1818</v>
      </c>
      <c r="B110" s="17">
        <f>'Misamis Oriental'!B453</f>
        <v>25761</v>
      </c>
      <c r="C110" s="17">
        <f>'Misamis Oriental'!C453</f>
        <v>25728</v>
      </c>
      <c r="D110" s="66">
        <f>'Misamis Oriental'!D453</f>
        <v>5974</v>
      </c>
      <c r="E110" s="85">
        <f t="shared" si="1"/>
        <v>4.306662202879143</v>
      </c>
      <c r="F110" s="5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</row>
    <row r="111" spans="1:222" s="1" customFormat="1" ht="15.75" customHeight="1" x14ac:dyDescent="0.2">
      <c r="A111" s="46" t="s">
        <v>1819</v>
      </c>
      <c r="B111" s="17">
        <f>'Misamis Oriental'!B473</f>
        <v>40419</v>
      </c>
      <c r="C111" s="17">
        <f>'Misamis Oriental'!C473</f>
        <v>40390</v>
      </c>
      <c r="D111" s="66">
        <f>'Misamis Oriental'!D473</f>
        <v>9440</v>
      </c>
      <c r="E111" s="85">
        <f t="shared" si="1"/>
        <v>4.2786016949152543</v>
      </c>
      <c r="F111" s="5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</row>
    <row r="112" spans="1:222" s="1" customFormat="1" ht="15.75" customHeight="1" x14ac:dyDescent="0.2">
      <c r="A112" s="48"/>
      <c r="B112" s="36"/>
      <c r="C112" s="36"/>
      <c r="D112" s="74"/>
      <c r="E112" s="88" t="str">
        <f t="shared" si="1"/>
        <v/>
      </c>
      <c r="F112" s="5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</row>
    <row r="113" spans="1:6" ht="15.75" customHeight="1" x14ac:dyDescent="0.25">
      <c r="A113" s="49" t="s">
        <v>1695</v>
      </c>
      <c r="B113" s="37">
        <f>'City of Cagayan de Oro'!B8</f>
        <v>728402</v>
      </c>
      <c r="C113" s="37">
        <f>'City of Cagayan de Oro'!C8</f>
        <v>723671</v>
      </c>
      <c r="D113" s="75">
        <f>'City of Cagayan de Oro'!D8</f>
        <v>190225</v>
      </c>
      <c r="E113" s="89">
        <f t="shared" si="1"/>
        <v>3.8042896569851492</v>
      </c>
      <c r="F113" s="57"/>
    </row>
    <row r="114" spans="1:6" ht="15.75" customHeight="1" thickBot="1" x14ac:dyDescent="0.25">
      <c r="A114" s="50"/>
      <c r="B114" s="44"/>
      <c r="C114" s="45"/>
      <c r="D114" s="78"/>
      <c r="E114" s="45"/>
    </row>
    <row r="115" spans="1:6" ht="15.75" customHeight="1" x14ac:dyDescent="0.25">
      <c r="A115" s="14"/>
      <c r="D115" s="56"/>
    </row>
    <row r="116" spans="1:6" ht="15.75" customHeight="1" x14ac:dyDescent="0.25">
      <c r="A116" s="22" t="s">
        <v>1743</v>
      </c>
      <c r="D116" s="56"/>
    </row>
    <row r="117" spans="1:6" ht="15.75" customHeight="1" x14ac:dyDescent="0.25">
      <c r="A117" s="35" t="s">
        <v>1744</v>
      </c>
      <c r="D117" s="56"/>
    </row>
    <row r="118" spans="1:6" ht="15.75" customHeight="1" x14ac:dyDescent="0.25">
      <c r="A118" s="35" t="s">
        <v>1745</v>
      </c>
      <c r="D118" s="56"/>
    </row>
    <row r="119" spans="1:6" ht="15.75" customHeight="1" x14ac:dyDescent="0.25">
      <c r="A119" s="35"/>
      <c r="D119" s="56"/>
    </row>
    <row r="120" spans="1:6" ht="15.75" customHeight="1" x14ac:dyDescent="0.25">
      <c r="A120" s="22" t="s">
        <v>42</v>
      </c>
      <c r="D120" s="56"/>
    </row>
    <row r="121" spans="1:6" ht="15.75" customHeight="1" x14ac:dyDescent="0.25">
      <c r="A121" s="7" t="s">
        <v>44</v>
      </c>
      <c r="D121" s="56"/>
    </row>
  </sheetData>
  <mergeCells count="4">
    <mergeCell ref="A5:A6"/>
    <mergeCell ref="A1:E1"/>
    <mergeCell ref="A2:E2"/>
    <mergeCell ref="A3:E3"/>
  </mergeCells>
  <printOptions horizontalCentered="1"/>
  <pageMargins left="0.98425196850393704" right="0.98425196850393704" top="0.86614173228346458" bottom="0.82677165354330717" header="0.51181102362204722" footer="0.51181102362204722"/>
  <pageSetup scale="78" orientation="portrait" useFirstPageNumber="1" r:id="rId1"/>
  <headerFooter differentOddEven="1">
    <oddHeader>&amp;L&amp;"Arial,Bold Italic"&amp;10 2020 Census of Population and Housing&amp;R&amp;"Arial,Bold Italic"&amp;10REGION X (NORTHERN MINDANAO)</oddHeader>
    <oddFooter>&amp;L&amp;"Arial,Bold Italic"&amp;10Philippine Statistics Authority&amp;R&amp;"Arial,Bold"&amp;10&amp;P</oddFooter>
    <evenHeader>&amp;L&amp;"Arial,Bold Italic"&amp;10REGION X (NORTHERN MINDANAO)&amp;R&amp;"Arial,Bold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0"/>
  <sheetViews>
    <sheetView view="pageBreakPreview" zoomScale="120" zoomScaleNormal="100" zoomScaleSheetLayoutView="120" workbookViewId="0">
      <selection activeCell="G13" sqref="G13"/>
    </sheetView>
  </sheetViews>
  <sheetFormatPr defaultColWidth="9.140625" defaultRowHeight="15.75" customHeight="1" x14ac:dyDescent="0.2"/>
  <cols>
    <col min="1" max="1" width="39.7109375" style="3" customWidth="1"/>
    <col min="2" max="2" width="15.7109375" style="5" customWidth="1"/>
    <col min="3" max="3" width="15.7109375" style="2" customWidth="1"/>
    <col min="4" max="4" width="15.7109375" style="58" customWidth="1"/>
    <col min="5" max="5" width="15.7109375" style="2" customWidth="1"/>
    <col min="6" max="6" width="9.5703125" style="2" customWidth="1"/>
    <col min="7" max="16384" width="9.140625" style="2"/>
  </cols>
  <sheetData>
    <row r="1" spans="1:5" s="1" customFormat="1" ht="15.75" customHeight="1" x14ac:dyDescent="0.3">
      <c r="A1" s="97" t="s">
        <v>1829</v>
      </c>
      <c r="B1" s="97"/>
      <c r="C1" s="97"/>
      <c r="D1" s="97"/>
      <c r="E1" s="97"/>
    </row>
    <row r="2" spans="1:5" s="1" customFormat="1" ht="15.75" customHeight="1" x14ac:dyDescent="0.3">
      <c r="A2" s="97" t="s">
        <v>1830</v>
      </c>
      <c r="B2" s="97"/>
      <c r="C2" s="97"/>
      <c r="D2" s="97"/>
      <c r="E2" s="97"/>
    </row>
    <row r="3" spans="1:5" s="1" customFormat="1" ht="15.75" customHeight="1" x14ac:dyDescent="0.3">
      <c r="A3" s="98" t="s">
        <v>1747</v>
      </c>
      <c r="B3" s="98"/>
      <c r="C3" s="98"/>
      <c r="D3" s="98"/>
      <c r="E3" s="98"/>
    </row>
    <row r="4" spans="1:5" s="1" customFormat="1" ht="15.75" customHeight="1" thickBot="1" x14ac:dyDescent="0.25">
      <c r="A4" s="57"/>
      <c r="B4" s="57"/>
      <c r="C4" s="57"/>
      <c r="D4" s="57"/>
      <c r="E4" s="57"/>
    </row>
    <row r="5" spans="1:5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5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5" s="1" customFormat="1" ht="14.1" customHeight="1" x14ac:dyDescent="0.2">
      <c r="A7" s="12"/>
      <c r="D7" s="57"/>
    </row>
    <row r="8" spans="1:5" s="1" customFormat="1" ht="14.1" customHeight="1" x14ac:dyDescent="0.25">
      <c r="A8" s="20" t="s">
        <v>97</v>
      </c>
      <c r="B8" s="23">
        <f>B10+B28+B47+B63+B94+B109+B129+B145+B170+B208+B224+B240+B287+B300+B324+B346+B366+B399+B425+B437+B468+B501</f>
        <v>1541308</v>
      </c>
      <c r="C8" s="23">
        <f>C10+C28+C47+C63+C94+C109+C129+C145+C170+C208+C224+C240+C287+C300+C324+C346+C366+C399+C425+C437+C468+C501</f>
        <v>1537629</v>
      </c>
      <c r="D8" s="69">
        <f>D10+D28+D47+D63+D94+D109+D129+D145+D170+D208+D224+D240+D287+D300+D324+D346+D366+D399+D425+D437+D468+D501</f>
        <v>357112</v>
      </c>
      <c r="E8" s="90">
        <f>IFERROR(C8/D8,"")</f>
        <v>4.3057332153498065</v>
      </c>
    </row>
    <row r="9" spans="1:5" s="1" customFormat="1" ht="14.1" customHeight="1" x14ac:dyDescent="0.25">
      <c r="A9" s="21"/>
      <c r="B9" s="24"/>
      <c r="C9" s="9"/>
      <c r="D9" s="61"/>
      <c r="E9" s="91" t="str">
        <f>IFERROR(C9/D9,"")</f>
        <v/>
      </c>
    </row>
    <row r="10" spans="1:5" s="1" customFormat="1" ht="14.1" customHeight="1" x14ac:dyDescent="0.25">
      <c r="A10" s="20" t="s">
        <v>98</v>
      </c>
      <c r="B10" s="23">
        <f>SUM(B11:B26)</f>
        <v>37111</v>
      </c>
      <c r="C10" s="23">
        <f t="shared" ref="C10:E10" si="0">SUM(C11:C26)</f>
        <v>37109</v>
      </c>
      <c r="D10" s="69">
        <f t="shared" ref="D10" si="1">SUM(D11:D26)</f>
        <v>8927</v>
      </c>
      <c r="E10" s="90">
        <f>IFERROR(C10/D10,"")</f>
        <v>4.156939621373362</v>
      </c>
    </row>
    <row r="11" spans="1:5" s="1" customFormat="1" ht="14.1" customHeight="1" x14ac:dyDescent="0.2">
      <c r="A11" s="21" t="s">
        <v>99</v>
      </c>
      <c r="B11" s="25">
        <v>654</v>
      </c>
      <c r="C11" s="11">
        <v>654</v>
      </c>
      <c r="D11" s="66">
        <v>168</v>
      </c>
      <c r="E11" s="85">
        <f>IFERROR(C11/D11,"")</f>
        <v>3.8928571428571428</v>
      </c>
    </row>
    <row r="12" spans="1:5" s="1" customFormat="1" ht="14.1" customHeight="1" x14ac:dyDescent="0.2">
      <c r="A12" s="21" t="s">
        <v>19</v>
      </c>
      <c r="B12" s="25">
        <v>634</v>
      </c>
      <c r="C12" s="11">
        <v>634</v>
      </c>
      <c r="D12" s="66">
        <v>154</v>
      </c>
      <c r="E12" s="85">
        <f>IFERROR(C12/D12,"")</f>
        <v>4.116883116883117</v>
      </c>
    </row>
    <row r="13" spans="1:5" s="1" customFormat="1" ht="14.1" customHeight="1" x14ac:dyDescent="0.2">
      <c r="A13" s="21" t="s">
        <v>100</v>
      </c>
      <c r="B13" s="25">
        <v>2450</v>
      </c>
      <c r="C13" s="11">
        <v>2450</v>
      </c>
      <c r="D13" s="66">
        <v>544</v>
      </c>
      <c r="E13" s="85">
        <f>IFERROR(C13/D13,"")</f>
        <v>4.5036764705882355</v>
      </c>
    </row>
    <row r="14" spans="1:5" s="1" customFormat="1" ht="14.1" customHeight="1" x14ac:dyDescent="0.2">
      <c r="A14" s="21" t="s">
        <v>101</v>
      </c>
      <c r="B14" s="25">
        <v>652</v>
      </c>
      <c r="C14" s="11">
        <v>652</v>
      </c>
      <c r="D14" s="66">
        <v>158</v>
      </c>
      <c r="E14" s="85">
        <f>IFERROR(C14/D14,"")</f>
        <v>4.1265822784810124</v>
      </c>
    </row>
    <row r="15" spans="1:5" s="1" customFormat="1" ht="14.1" customHeight="1" x14ac:dyDescent="0.2">
      <c r="A15" s="21" t="s">
        <v>102</v>
      </c>
      <c r="B15" s="25">
        <v>506</v>
      </c>
      <c r="C15" s="11">
        <v>506</v>
      </c>
      <c r="D15" s="66">
        <v>125</v>
      </c>
      <c r="E15" s="85">
        <f>IFERROR(C15/D15,"")</f>
        <v>4.048</v>
      </c>
    </row>
    <row r="16" spans="1:5" s="1" customFormat="1" ht="14.1" customHeight="1" x14ac:dyDescent="0.2">
      <c r="A16" s="21" t="s">
        <v>103</v>
      </c>
      <c r="B16" s="25">
        <v>1246</v>
      </c>
      <c r="C16" s="11">
        <v>1246</v>
      </c>
      <c r="D16" s="66">
        <v>317</v>
      </c>
      <c r="E16" s="85">
        <f>IFERROR(C16/D16,"")</f>
        <v>3.9305993690851735</v>
      </c>
    </row>
    <row r="17" spans="1:5" s="1" customFormat="1" ht="14.1" customHeight="1" x14ac:dyDescent="0.2">
      <c r="A17" s="21" t="s">
        <v>104</v>
      </c>
      <c r="B17" s="25">
        <v>3428</v>
      </c>
      <c r="C17" s="11">
        <v>3428</v>
      </c>
      <c r="D17" s="66">
        <v>817</v>
      </c>
      <c r="E17" s="85">
        <f>IFERROR(C17/D17,"")</f>
        <v>4.1958384332925336</v>
      </c>
    </row>
    <row r="18" spans="1:5" s="1" customFormat="1" ht="14.1" customHeight="1" x14ac:dyDescent="0.2">
      <c r="A18" s="21" t="s">
        <v>105</v>
      </c>
      <c r="B18" s="25">
        <v>4728</v>
      </c>
      <c r="C18" s="30">
        <v>4728</v>
      </c>
      <c r="D18" s="71">
        <v>1198</v>
      </c>
      <c r="E18" s="92">
        <f>IFERROR(C18/D18,"")</f>
        <v>3.9465776293823041</v>
      </c>
    </row>
    <row r="19" spans="1:5" s="1" customFormat="1" ht="14.1" customHeight="1" x14ac:dyDescent="0.2">
      <c r="A19" s="21" t="s">
        <v>26</v>
      </c>
      <c r="B19" s="25">
        <v>1599</v>
      </c>
      <c r="C19" s="11">
        <v>1599</v>
      </c>
      <c r="D19" s="66">
        <v>363</v>
      </c>
      <c r="E19" s="85">
        <f>IFERROR(C19/D19,"")</f>
        <v>4.4049586776859506</v>
      </c>
    </row>
    <row r="20" spans="1:5" s="1" customFormat="1" ht="14.1" customHeight="1" x14ac:dyDescent="0.2">
      <c r="A20" s="21" t="s">
        <v>106</v>
      </c>
      <c r="B20" s="25">
        <v>1285</v>
      </c>
      <c r="C20" s="11">
        <v>1285</v>
      </c>
      <c r="D20" s="66">
        <v>328</v>
      </c>
      <c r="E20" s="85">
        <f>IFERROR(C20/D20,"")</f>
        <v>3.9176829268292681</v>
      </c>
    </row>
    <row r="21" spans="1:5" s="1" customFormat="1" ht="14.1" customHeight="1" x14ac:dyDescent="0.2">
      <c r="A21" s="21" t="s">
        <v>107</v>
      </c>
      <c r="B21" s="25">
        <v>2502</v>
      </c>
      <c r="C21" s="11">
        <v>2502</v>
      </c>
      <c r="D21" s="66">
        <v>574</v>
      </c>
      <c r="E21" s="85">
        <f>IFERROR(C21/D21,"")</f>
        <v>4.3588850174216027</v>
      </c>
    </row>
    <row r="22" spans="1:5" s="1" customFormat="1" ht="14.1" customHeight="1" x14ac:dyDescent="0.2">
      <c r="A22" s="21" t="s">
        <v>108</v>
      </c>
      <c r="B22" s="25">
        <v>7487</v>
      </c>
      <c r="C22" s="11">
        <v>7485</v>
      </c>
      <c r="D22" s="66">
        <v>1795</v>
      </c>
      <c r="E22" s="85">
        <f>IFERROR(C22/D22,"")</f>
        <v>4.1699164345403901</v>
      </c>
    </row>
    <row r="23" spans="1:5" s="1" customFormat="1" ht="14.1" customHeight="1" x14ac:dyDescent="0.2">
      <c r="A23" s="21" t="s">
        <v>109</v>
      </c>
      <c r="B23" s="25">
        <v>3251</v>
      </c>
      <c r="C23" s="11">
        <v>3251</v>
      </c>
      <c r="D23" s="66">
        <v>783</v>
      </c>
      <c r="E23" s="85">
        <f>IFERROR(C23/D23,"")</f>
        <v>4.1519795657726695</v>
      </c>
    </row>
    <row r="24" spans="1:5" s="1" customFormat="1" ht="14.1" customHeight="1" x14ac:dyDescent="0.2">
      <c r="A24" s="21" t="s">
        <v>110</v>
      </c>
      <c r="B24" s="25">
        <v>3151</v>
      </c>
      <c r="C24" s="11">
        <v>3151</v>
      </c>
      <c r="D24" s="66">
        <v>779</v>
      </c>
      <c r="E24" s="85">
        <f>IFERROR(C24/D24,"")</f>
        <v>4.044929396662388</v>
      </c>
    </row>
    <row r="25" spans="1:5" s="1" customFormat="1" ht="14.1" customHeight="1" x14ac:dyDescent="0.2">
      <c r="A25" s="21" t="s">
        <v>8</v>
      </c>
      <c r="B25" s="25">
        <v>2587</v>
      </c>
      <c r="C25" s="30">
        <v>2587</v>
      </c>
      <c r="D25" s="71">
        <v>593</v>
      </c>
      <c r="E25" s="92">
        <f>IFERROR(C25/D25,"")</f>
        <v>4.3625632377740304</v>
      </c>
    </row>
    <row r="26" spans="1:5" s="1" customFormat="1" ht="14.1" customHeight="1" x14ac:dyDescent="0.2">
      <c r="A26" s="21" t="s">
        <v>4</v>
      </c>
      <c r="B26" s="25">
        <v>951</v>
      </c>
      <c r="C26" s="11">
        <v>951</v>
      </c>
      <c r="D26" s="66">
        <v>231</v>
      </c>
      <c r="E26" s="85">
        <f>IFERROR(C26/D26,"")</f>
        <v>4.116883116883117</v>
      </c>
    </row>
    <row r="27" spans="1:5" s="1" customFormat="1" ht="14.1" customHeight="1" x14ac:dyDescent="0.2">
      <c r="A27" s="21"/>
      <c r="B27" s="24"/>
      <c r="C27" s="11"/>
      <c r="D27" s="66"/>
      <c r="E27" s="85" t="str">
        <f>IFERROR(C27/D27,"")</f>
        <v/>
      </c>
    </row>
    <row r="28" spans="1:5" s="1" customFormat="1" ht="14.1" customHeight="1" x14ac:dyDescent="0.25">
      <c r="A28" s="20" t="s">
        <v>111</v>
      </c>
      <c r="B28" s="23">
        <f>SUM(B29:B45)</f>
        <v>39322</v>
      </c>
      <c r="C28" s="23">
        <f t="shared" ref="C28:E28" si="2">SUM(C29:C45)</f>
        <v>39301</v>
      </c>
      <c r="D28" s="69">
        <f t="shared" ref="D28" si="3">SUM(D29:D45)</f>
        <v>9284</v>
      </c>
      <c r="E28" s="90">
        <f>IFERROR(C28/D28,"")</f>
        <v>4.233196897888841</v>
      </c>
    </row>
    <row r="29" spans="1:5" s="1" customFormat="1" ht="14.1" customHeight="1" x14ac:dyDescent="0.2">
      <c r="A29" s="21" t="s">
        <v>112</v>
      </c>
      <c r="B29" s="25">
        <v>458</v>
      </c>
      <c r="C29" s="11">
        <v>458</v>
      </c>
      <c r="D29" s="66">
        <v>125</v>
      </c>
      <c r="E29" s="85">
        <f>IFERROR(C29/D29,"")</f>
        <v>3.6640000000000001</v>
      </c>
    </row>
    <row r="30" spans="1:5" s="1" customFormat="1" ht="14.1" customHeight="1" x14ac:dyDescent="0.2">
      <c r="A30" s="21" t="s">
        <v>113</v>
      </c>
      <c r="B30" s="25">
        <v>5192</v>
      </c>
      <c r="C30" s="11">
        <v>5192</v>
      </c>
      <c r="D30" s="66">
        <v>1156</v>
      </c>
      <c r="E30" s="85">
        <f>IFERROR(C30/D30,"")</f>
        <v>4.4913494809688581</v>
      </c>
    </row>
    <row r="31" spans="1:5" s="1" customFormat="1" ht="14.1" customHeight="1" x14ac:dyDescent="0.2">
      <c r="A31" s="21" t="s">
        <v>114</v>
      </c>
      <c r="B31" s="25">
        <v>3433</v>
      </c>
      <c r="C31" s="30">
        <v>3433</v>
      </c>
      <c r="D31" s="71">
        <v>722</v>
      </c>
      <c r="E31" s="92">
        <f>IFERROR(C31/D31,"")</f>
        <v>4.7548476454293631</v>
      </c>
    </row>
    <row r="32" spans="1:5" s="1" customFormat="1" ht="14.1" customHeight="1" x14ac:dyDescent="0.2">
      <c r="A32" s="21" t="s">
        <v>115</v>
      </c>
      <c r="B32" s="25">
        <v>673</v>
      </c>
      <c r="C32" s="11">
        <v>673</v>
      </c>
      <c r="D32" s="66">
        <v>167</v>
      </c>
      <c r="E32" s="85">
        <f>IFERROR(C32/D32,"")</f>
        <v>4.0299401197604787</v>
      </c>
    </row>
    <row r="33" spans="1:5" s="1" customFormat="1" ht="14.1" customHeight="1" x14ac:dyDescent="0.2">
      <c r="A33" s="21" t="s">
        <v>116</v>
      </c>
      <c r="B33" s="25">
        <v>602</v>
      </c>
      <c r="C33" s="11">
        <v>602</v>
      </c>
      <c r="D33" s="66">
        <v>143</v>
      </c>
      <c r="E33" s="85">
        <f>IFERROR(C33/D33,"")</f>
        <v>4.20979020979021</v>
      </c>
    </row>
    <row r="34" spans="1:5" s="1" customFormat="1" ht="14.1" customHeight="1" x14ac:dyDescent="0.2">
      <c r="A34" s="21" t="s">
        <v>117</v>
      </c>
      <c r="B34" s="25">
        <v>805</v>
      </c>
      <c r="C34" s="11">
        <v>805</v>
      </c>
      <c r="D34" s="66">
        <v>217</v>
      </c>
      <c r="E34" s="85">
        <f>IFERROR(C34/D34,"")</f>
        <v>3.7096774193548385</v>
      </c>
    </row>
    <row r="35" spans="1:5" s="1" customFormat="1" ht="14.1" customHeight="1" x14ac:dyDescent="0.2">
      <c r="A35" s="21" t="s">
        <v>118</v>
      </c>
      <c r="B35" s="25">
        <v>1428</v>
      </c>
      <c r="C35" s="11">
        <v>1428</v>
      </c>
      <c r="D35" s="66">
        <v>351</v>
      </c>
      <c r="E35" s="85">
        <f>IFERROR(C35/D35,"")</f>
        <v>4.0683760683760681</v>
      </c>
    </row>
    <row r="36" spans="1:5" s="1" customFormat="1" ht="14.1" customHeight="1" x14ac:dyDescent="0.2">
      <c r="A36" s="21" t="s">
        <v>119</v>
      </c>
      <c r="B36" s="25">
        <v>1417</v>
      </c>
      <c r="C36" s="11">
        <v>1417</v>
      </c>
      <c r="D36" s="66">
        <v>351</v>
      </c>
      <c r="E36" s="85">
        <f>IFERROR(C36/D36,"")</f>
        <v>4.0370370370370372</v>
      </c>
    </row>
    <row r="37" spans="1:5" s="1" customFormat="1" ht="14.1" customHeight="1" x14ac:dyDescent="0.2">
      <c r="A37" s="21" t="s">
        <v>120</v>
      </c>
      <c r="B37" s="25">
        <v>1228</v>
      </c>
      <c r="C37" s="30">
        <v>1228</v>
      </c>
      <c r="D37" s="71">
        <v>281</v>
      </c>
      <c r="E37" s="92">
        <f>IFERROR(C37/D37,"")</f>
        <v>4.370106761565836</v>
      </c>
    </row>
    <row r="38" spans="1:5" s="1" customFormat="1" ht="14.1" customHeight="1" x14ac:dyDescent="0.2">
      <c r="A38" s="21" t="s">
        <v>121</v>
      </c>
      <c r="B38" s="25">
        <v>1598</v>
      </c>
      <c r="C38" s="11">
        <v>1598</v>
      </c>
      <c r="D38" s="66">
        <v>405</v>
      </c>
      <c r="E38" s="85">
        <f>IFERROR(C38/D38,"")</f>
        <v>3.9456790123456789</v>
      </c>
    </row>
    <row r="39" spans="1:5" s="1" customFormat="1" ht="14.1" customHeight="1" x14ac:dyDescent="0.2">
      <c r="A39" s="21" t="s">
        <v>122</v>
      </c>
      <c r="B39" s="25">
        <v>1240</v>
      </c>
      <c r="C39" s="11">
        <v>1240</v>
      </c>
      <c r="D39" s="66">
        <v>316</v>
      </c>
      <c r="E39" s="85">
        <f>IFERROR(C39/D39,"")</f>
        <v>3.9240506329113924</v>
      </c>
    </row>
    <row r="40" spans="1:5" s="1" customFormat="1" ht="14.1" customHeight="1" x14ac:dyDescent="0.2">
      <c r="A40" s="21" t="s">
        <v>123</v>
      </c>
      <c r="B40" s="25">
        <v>1663</v>
      </c>
      <c r="C40" s="11">
        <v>1642</v>
      </c>
      <c r="D40" s="66">
        <v>421</v>
      </c>
      <c r="E40" s="85">
        <f>IFERROR(C40/D40,"")</f>
        <v>3.9002375296912115</v>
      </c>
    </row>
    <row r="41" spans="1:5" s="1" customFormat="1" ht="14.1" customHeight="1" x14ac:dyDescent="0.2">
      <c r="A41" s="21" t="s">
        <v>124</v>
      </c>
      <c r="B41" s="25">
        <v>9733</v>
      </c>
      <c r="C41" s="11">
        <v>9733</v>
      </c>
      <c r="D41" s="66">
        <v>2227</v>
      </c>
      <c r="E41" s="85">
        <f>IFERROR(C41/D41,"")</f>
        <v>4.3704535249214187</v>
      </c>
    </row>
    <row r="42" spans="1:5" s="1" customFormat="1" ht="14.1" customHeight="1" x14ac:dyDescent="0.2">
      <c r="A42" s="21" t="s">
        <v>125</v>
      </c>
      <c r="B42" s="25">
        <v>4897</v>
      </c>
      <c r="C42" s="11">
        <v>4897</v>
      </c>
      <c r="D42" s="66">
        <v>1194</v>
      </c>
      <c r="E42" s="85">
        <f>IFERROR(C42/D42,"")</f>
        <v>4.1013400335008372</v>
      </c>
    </row>
    <row r="43" spans="1:5" s="1" customFormat="1" ht="14.1" customHeight="1" x14ac:dyDescent="0.2">
      <c r="A43" s="21" t="s">
        <v>126</v>
      </c>
      <c r="B43" s="25">
        <v>1380</v>
      </c>
      <c r="C43" s="11">
        <v>1380</v>
      </c>
      <c r="D43" s="66">
        <v>323</v>
      </c>
      <c r="E43" s="85">
        <f>IFERROR(C43/D43,"")</f>
        <v>4.2724458204334361</v>
      </c>
    </row>
    <row r="44" spans="1:5" s="1" customFormat="1" ht="14.1" customHeight="1" x14ac:dyDescent="0.2">
      <c r="A44" s="21" t="s">
        <v>127</v>
      </c>
      <c r="B44" s="25">
        <v>2739</v>
      </c>
      <c r="C44" s="11">
        <v>2739</v>
      </c>
      <c r="D44" s="66">
        <v>655</v>
      </c>
      <c r="E44" s="85">
        <f>IFERROR(C44/D44,"")</f>
        <v>4.1816793893129773</v>
      </c>
    </row>
    <row r="45" spans="1:5" s="1" customFormat="1" ht="14.1" customHeight="1" x14ac:dyDescent="0.2">
      <c r="A45" s="21" t="s">
        <v>5</v>
      </c>
      <c r="B45" s="25">
        <v>836</v>
      </c>
      <c r="C45" s="30">
        <v>836</v>
      </c>
      <c r="D45" s="71">
        <v>230</v>
      </c>
      <c r="E45" s="92">
        <f>IFERROR(C45/D45,"")</f>
        <v>3.6347826086956521</v>
      </c>
    </row>
    <row r="46" spans="1:5" s="1" customFormat="1" ht="14.1" customHeight="1" x14ac:dyDescent="0.2">
      <c r="A46" s="21"/>
      <c r="B46" s="24"/>
      <c r="C46" s="11"/>
      <c r="D46" s="66"/>
      <c r="E46" s="85" t="str">
        <f>IFERROR(C46/D46,"")</f>
        <v/>
      </c>
    </row>
    <row r="47" spans="1:5" s="1" customFormat="1" ht="14.1" customHeight="1" x14ac:dyDescent="0.25">
      <c r="A47" s="20" t="s">
        <v>128</v>
      </c>
      <c r="B47" s="23">
        <f>SUM(B48:B61)</f>
        <v>26076</v>
      </c>
      <c r="C47" s="23">
        <f t="shared" ref="C47:E47" si="4">SUM(C48:C61)</f>
        <v>26068</v>
      </c>
      <c r="D47" s="69">
        <f t="shared" ref="D47" si="5">SUM(D48:D61)</f>
        <v>6015</v>
      </c>
      <c r="E47" s="90">
        <f>IFERROR(C47/D47,"")</f>
        <v>4.3338320864505402</v>
      </c>
    </row>
    <row r="48" spans="1:5" s="1" customFormat="1" ht="14.1" customHeight="1" x14ac:dyDescent="0.2">
      <c r="A48" s="21" t="s">
        <v>129</v>
      </c>
      <c r="B48" s="25">
        <v>2537</v>
      </c>
      <c r="C48" s="11">
        <v>2537</v>
      </c>
      <c r="D48" s="66">
        <v>584</v>
      </c>
      <c r="E48" s="85">
        <f>IFERROR(C48/D48,"")</f>
        <v>4.3441780821917808</v>
      </c>
    </row>
    <row r="49" spans="1:5" s="1" customFormat="1" ht="14.1" customHeight="1" x14ac:dyDescent="0.2">
      <c r="A49" s="21" t="s">
        <v>130</v>
      </c>
      <c r="B49" s="25">
        <v>726</v>
      </c>
      <c r="C49" s="11">
        <v>726</v>
      </c>
      <c r="D49" s="66">
        <v>178</v>
      </c>
      <c r="E49" s="85">
        <f>IFERROR(C49/D49,"")</f>
        <v>4.0786516853932584</v>
      </c>
    </row>
    <row r="50" spans="1:5" s="1" customFormat="1" ht="14.1" customHeight="1" x14ac:dyDescent="0.2">
      <c r="A50" s="21" t="s">
        <v>131</v>
      </c>
      <c r="B50" s="25">
        <v>1220</v>
      </c>
      <c r="C50" s="52">
        <v>1220</v>
      </c>
      <c r="D50" s="79">
        <v>295</v>
      </c>
      <c r="E50" s="93">
        <f>IFERROR(C50/D50,"")</f>
        <v>4.1355932203389827</v>
      </c>
    </row>
    <row r="51" spans="1:5" s="1" customFormat="1" ht="15" customHeight="1" x14ac:dyDescent="0.2">
      <c r="A51" s="21" t="s">
        <v>132</v>
      </c>
      <c r="B51" s="25">
        <v>1552</v>
      </c>
      <c r="C51" s="5">
        <v>1552</v>
      </c>
      <c r="D51" s="59">
        <v>333</v>
      </c>
      <c r="E51" s="87">
        <f>IFERROR(C51/D51,"")</f>
        <v>4.6606606606606604</v>
      </c>
    </row>
    <row r="52" spans="1:5" ht="15" customHeight="1" x14ac:dyDescent="0.2">
      <c r="A52" s="21" t="s">
        <v>133</v>
      </c>
      <c r="B52" s="25">
        <v>1631</v>
      </c>
      <c r="C52" s="5">
        <v>1631</v>
      </c>
      <c r="D52" s="59">
        <v>380</v>
      </c>
      <c r="E52" s="87">
        <f>IFERROR(C52/D52,"")</f>
        <v>4.2921052631578949</v>
      </c>
    </row>
    <row r="53" spans="1:5" ht="15" customHeight="1" x14ac:dyDescent="0.2">
      <c r="A53" s="21" t="s">
        <v>134</v>
      </c>
      <c r="B53" s="25">
        <v>613</v>
      </c>
      <c r="C53" s="5">
        <v>613</v>
      </c>
      <c r="D53" s="59">
        <v>156</v>
      </c>
      <c r="E53" s="87">
        <f>IFERROR(C53/D53,"")</f>
        <v>3.9294871794871793</v>
      </c>
    </row>
    <row r="54" spans="1:5" ht="15.75" customHeight="1" x14ac:dyDescent="0.2">
      <c r="A54" s="21" t="s">
        <v>135</v>
      </c>
      <c r="B54" s="25">
        <v>1138</v>
      </c>
      <c r="C54" s="5">
        <v>1138</v>
      </c>
      <c r="D54" s="59">
        <v>274</v>
      </c>
      <c r="E54" s="87">
        <f>IFERROR(C54/D54,"")</f>
        <v>4.1532846715328464</v>
      </c>
    </row>
    <row r="55" spans="1:5" ht="15.75" customHeight="1" x14ac:dyDescent="0.2">
      <c r="A55" s="21" t="s">
        <v>136</v>
      </c>
      <c r="B55" s="25">
        <v>3984</v>
      </c>
      <c r="C55" s="5">
        <v>3984</v>
      </c>
      <c r="D55" s="59">
        <v>911</v>
      </c>
      <c r="E55" s="87">
        <f>IFERROR(C55/D55,"")</f>
        <v>4.3732162458836443</v>
      </c>
    </row>
    <row r="56" spans="1:5" ht="15.75" customHeight="1" x14ac:dyDescent="0.2">
      <c r="A56" s="21" t="s">
        <v>137</v>
      </c>
      <c r="B56" s="25">
        <v>1095</v>
      </c>
      <c r="C56" s="5">
        <v>1095</v>
      </c>
      <c r="D56" s="59">
        <v>243</v>
      </c>
      <c r="E56" s="87">
        <f>IFERROR(C56/D56,"")</f>
        <v>4.5061728395061724</v>
      </c>
    </row>
    <row r="57" spans="1:5" ht="15.75" customHeight="1" x14ac:dyDescent="0.2">
      <c r="A57" s="21" t="s">
        <v>138</v>
      </c>
      <c r="B57" s="25">
        <v>1015</v>
      </c>
      <c r="C57" s="5">
        <v>1015</v>
      </c>
      <c r="D57" s="59">
        <v>234</v>
      </c>
      <c r="E57" s="87">
        <f>IFERROR(C57/D57,"")</f>
        <v>4.3376068376068373</v>
      </c>
    </row>
    <row r="58" spans="1:5" ht="15.75" customHeight="1" x14ac:dyDescent="0.2">
      <c r="A58" s="21" t="s">
        <v>30</v>
      </c>
      <c r="B58" s="25">
        <v>1448</v>
      </c>
      <c r="C58" s="5">
        <v>1448</v>
      </c>
      <c r="D58" s="59">
        <v>296</v>
      </c>
      <c r="E58" s="87">
        <f>IFERROR(C58/D58,"")</f>
        <v>4.8918918918918921</v>
      </c>
    </row>
    <row r="59" spans="1:5" ht="15.75" customHeight="1" x14ac:dyDescent="0.2">
      <c r="A59" s="21" t="s">
        <v>2</v>
      </c>
      <c r="B59" s="25">
        <v>6888</v>
      </c>
      <c r="C59" s="5">
        <v>6880</v>
      </c>
      <c r="D59" s="59">
        <v>1593</v>
      </c>
      <c r="E59" s="87">
        <f>IFERROR(C59/D59,"")</f>
        <v>4.3188951663527932</v>
      </c>
    </row>
    <row r="60" spans="1:5" ht="15.75" customHeight="1" x14ac:dyDescent="0.2">
      <c r="A60" s="21" t="s">
        <v>139</v>
      </c>
      <c r="B60" s="25">
        <v>1288</v>
      </c>
      <c r="C60" s="5">
        <v>1288</v>
      </c>
      <c r="D60" s="59">
        <v>294</v>
      </c>
      <c r="E60" s="87">
        <f>IFERROR(C60/D60,"")</f>
        <v>4.3809523809523814</v>
      </c>
    </row>
    <row r="61" spans="1:5" ht="15.75" customHeight="1" x14ac:dyDescent="0.2">
      <c r="A61" s="21" t="s">
        <v>8</v>
      </c>
      <c r="B61" s="25">
        <v>941</v>
      </c>
      <c r="C61" s="5">
        <v>941</v>
      </c>
      <c r="D61" s="59">
        <v>244</v>
      </c>
      <c r="E61" s="87">
        <f>IFERROR(C61/D61,"")</f>
        <v>3.8565573770491803</v>
      </c>
    </row>
    <row r="62" spans="1:5" ht="15.75" customHeight="1" x14ac:dyDescent="0.2">
      <c r="A62" s="21"/>
      <c r="B62" s="24"/>
      <c r="C62" s="5"/>
      <c r="D62" s="59"/>
      <c r="E62" s="87" t="str">
        <f>IFERROR(C62/D62,"")</f>
        <v/>
      </c>
    </row>
    <row r="63" spans="1:5" ht="15.75" customHeight="1" x14ac:dyDescent="0.25">
      <c r="A63" s="20" t="s">
        <v>140</v>
      </c>
      <c r="B63" s="23">
        <f>SUM(B64:B92)</f>
        <v>69273</v>
      </c>
      <c r="C63" s="23">
        <f t="shared" ref="C63:E63" si="6">SUM(C64:C92)</f>
        <v>69272</v>
      </c>
      <c r="D63" s="69">
        <f t="shared" ref="D63" si="7">SUM(D64:D92)</f>
        <v>16097</v>
      </c>
      <c r="E63" s="90">
        <f>IFERROR(C63/D63,"")</f>
        <v>4.3034105733987698</v>
      </c>
    </row>
    <row r="64" spans="1:5" ht="15.75" customHeight="1" x14ac:dyDescent="0.2">
      <c r="A64" s="21" t="s">
        <v>141</v>
      </c>
      <c r="B64" s="25">
        <v>539</v>
      </c>
      <c r="C64" s="5">
        <v>539</v>
      </c>
      <c r="D64" s="59">
        <v>116</v>
      </c>
      <c r="E64" s="87">
        <f>IFERROR(C64/D64,"")</f>
        <v>4.6465517241379306</v>
      </c>
    </row>
    <row r="65" spans="1:5" ht="15.75" customHeight="1" x14ac:dyDescent="0.2">
      <c r="A65" s="21" t="s">
        <v>142</v>
      </c>
      <c r="B65" s="25">
        <v>3199</v>
      </c>
      <c r="C65" s="5">
        <v>3199</v>
      </c>
      <c r="D65" s="59">
        <v>735</v>
      </c>
      <c r="E65" s="87">
        <f>IFERROR(C65/D65,"")</f>
        <v>4.352380952380952</v>
      </c>
    </row>
    <row r="66" spans="1:5" ht="15.75" customHeight="1" x14ac:dyDescent="0.2">
      <c r="A66" s="21" t="s">
        <v>143</v>
      </c>
      <c r="B66" s="25">
        <v>1118</v>
      </c>
      <c r="C66" s="5">
        <v>1118</v>
      </c>
      <c r="D66" s="59">
        <v>241</v>
      </c>
      <c r="E66" s="87">
        <f>IFERROR(C66/D66,"")</f>
        <v>4.6390041493775938</v>
      </c>
    </row>
    <row r="67" spans="1:5" ht="15.75" customHeight="1" x14ac:dyDescent="0.2">
      <c r="A67" s="21" t="s">
        <v>144</v>
      </c>
      <c r="B67" s="25">
        <v>2827</v>
      </c>
      <c r="C67" s="5">
        <v>2827</v>
      </c>
      <c r="D67" s="59">
        <v>702</v>
      </c>
      <c r="E67" s="87">
        <f>IFERROR(C67/D67,"")</f>
        <v>4.0270655270655267</v>
      </c>
    </row>
    <row r="68" spans="1:5" ht="15.75" customHeight="1" x14ac:dyDescent="0.2">
      <c r="A68" s="21" t="s">
        <v>145</v>
      </c>
      <c r="B68" s="25">
        <v>7380</v>
      </c>
      <c r="C68" s="5">
        <v>7380</v>
      </c>
      <c r="D68" s="59">
        <v>1770</v>
      </c>
      <c r="E68" s="87">
        <f>IFERROR(C68/D68,"")</f>
        <v>4.1694915254237293</v>
      </c>
    </row>
    <row r="69" spans="1:5" ht="15.75" customHeight="1" x14ac:dyDescent="0.2">
      <c r="A69" s="21" t="s">
        <v>146</v>
      </c>
      <c r="B69" s="25">
        <v>1038</v>
      </c>
      <c r="C69" s="5">
        <v>1038</v>
      </c>
      <c r="D69" s="59">
        <v>224</v>
      </c>
      <c r="E69" s="87">
        <f>IFERROR(C69/D69,"")</f>
        <v>4.6339285714285712</v>
      </c>
    </row>
    <row r="70" spans="1:5" ht="15.75" customHeight="1" x14ac:dyDescent="0.2">
      <c r="A70" s="21" t="s">
        <v>147</v>
      </c>
      <c r="B70" s="25">
        <v>1128</v>
      </c>
      <c r="C70" s="5">
        <v>1128</v>
      </c>
      <c r="D70" s="59">
        <v>281</v>
      </c>
      <c r="E70" s="87">
        <f>IFERROR(C70/D70,"")</f>
        <v>4.0142348754448403</v>
      </c>
    </row>
    <row r="71" spans="1:5" ht="15.75" customHeight="1" x14ac:dyDescent="0.2">
      <c r="A71" s="21" t="s">
        <v>148</v>
      </c>
      <c r="B71" s="25">
        <v>1219</v>
      </c>
      <c r="C71" s="5">
        <v>1219</v>
      </c>
      <c r="D71" s="59">
        <v>323</v>
      </c>
      <c r="E71" s="87">
        <f>IFERROR(C71/D71,"")</f>
        <v>3.7739938080495357</v>
      </c>
    </row>
    <row r="72" spans="1:5" ht="15.75" customHeight="1" x14ac:dyDescent="0.2">
      <c r="A72" s="21" t="s">
        <v>149</v>
      </c>
      <c r="B72" s="25">
        <v>1078</v>
      </c>
      <c r="C72" s="5">
        <v>1078</v>
      </c>
      <c r="D72" s="59">
        <v>255</v>
      </c>
      <c r="E72" s="87">
        <f>IFERROR(C72/D72,"")</f>
        <v>4.2274509803921569</v>
      </c>
    </row>
    <row r="73" spans="1:5" ht="15.75" customHeight="1" x14ac:dyDescent="0.2">
      <c r="A73" s="21" t="s">
        <v>150</v>
      </c>
      <c r="B73" s="25">
        <v>2761</v>
      </c>
      <c r="C73" s="5">
        <v>2761</v>
      </c>
      <c r="D73" s="59">
        <v>655</v>
      </c>
      <c r="E73" s="87">
        <f>IFERROR(C73/D73,"")</f>
        <v>4.2152671755725191</v>
      </c>
    </row>
    <row r="74" spans="1:5" ht="15.75" customHeight="1" x14ac:dyDescent="0.2">
      <c r="A74" s="21" t="s">
        <v>151</v>
      </c>
      <c r="B74" s="25">
        <v>2219</v>
      </c>
      <c r="C74" s="5">
        <v>2219</v>
      </c>
      <c r="D74" s="59">
        <v>546</v>
      </c>
      <c r="E74" s="87">
        <f>IFERROR(C74/D74,"")</f>
        <v>4.0641025641025639</v>
      </c>
    </row>
    <row r="75" spans="1:5" ht="15.75" customHeight="1" x14ac:dyDescent="0.2">
      <c r="A75" s="21" t="s">
        <v>152</v>
      </c>
      <c r="B75" s="25">
        <v>866</v>
      </c>
      <c r="C75" s="5">
        <v>866</v>
      </c>
      <c r="D75" s="59">
        <v>205</v>
      </c>
      <c r="E75" s="87">
        <f>IFERROR(C75/D75,"")</f>
        <v>4.2243902439024392</v>
      </c>
    </row>
    <row r="76" spans="1:5" ht="15.75" customHeight="1" x14ac:dyDescent="0.2">
      <c r="A76" s="21" t="s">
        <v>153</v>
      </c>
      <c r="B76" s="25">
        <v>1687</v>
      </c>
      <c r="C76" s="5">
        <v>1687</v>
      </c>
      <c r="D76" s="59">
        <v>407</v>
      </c>
      <c r="E76" s="87">
        <f>IFERROR(C76/D76,"")</f>
        <v>4.1449631449631452</v>
      </c>
    </row>
    <row r="77" spans="1:5" ht="15.75" customHeight="1" x14ac:dyDescent="0.2">
      <c r="A77" s="21" t="s">
        <v>154</v>
      </c>
      <c r="B77" s="25">
        <v>3088</v>
      </c>
      <c r="C77" s="5">
        <v>3088</v>
      </c>
      <c r="D77" s="59">
        <v>688</v>
      </c>
      <c r="E77" s="87">
        <f>IFERROR(C77/D77,"")</f>
        <v>4.4883720930232558</v>
      </c>
    </row>
    <row r="78" spans="1:5" ht="15.75" customHeight="1" x14ac:dyDescent="0.2">
      <c r="A78" s="21" t="s">
        <v>155</v>
      </c>
      <c r="B78" s="25">
        <v>979</v>
      </c>
      <c r="C78" s="5">
        <v>979</v>
      </c>
      <c r="D78" s="59">
        <v>231</v>
      </c>
      <c r="E78" s="87">
        <f>IFERROR(C78/D78,"")</f>
        <v>4.2380952380952381</v>
      </c>
    </row>
    <row r="79" spans="1:5" ht="15.75" customHeight="1" x14ac:dyDescent="0.2">
      <c r="A79" s="21" t="s">
        <v>156</v>
      </c>
      <c r="B79" s="25">
        <v>994</v>
      </c>
      <c r="C79" s="5">
        <v>994</v>
      </c>
      <c r="D79" s="59">
        <v>226</v>
      </c>
      <c r="E79" s="87">
        <f>IFERROR(C79/D79,"")</f>
        <v>4.3982300884955752</v>
      </c>
    </row>
    <row r="80" spans="1:5" ht="15.75" customHeight="1" x14ac:dyDescent="0.2">
      <c r="A80" s="21" t="s">
        <v>157</v>
      </c>
      <c r="B80" s="25">
        <v>1932</v>
      </c>
      <c r="C80" s="5">
        <v>1932</v>
      </c>
      <c r="D80" s="59">
        <v>470</v>
      </c>
      <c r="E80" s="87">
        <f>IFERROR(C80/D80,"")</f>
        <v>4.1106382978723408</v>
      </c>
    </row>
    <row r="81" spans="1:5" ht="15.75" customHeight="1" x14ac:dyDescent="0.2">
      <c r="A81" s="21" t="s">
        <v>138</v>
      </c>
      <c r="B81" s="25">
        <v>1009</v>
      </c>
      <c r="C81" s="5">
        <v>1009</v>
      </c>
      <c r="D81" s="59">
        <v>215</v>
      </c>
      <c r="E81" s="87">
        <f>IFERROR(C81/D81,"")</f>
        <v>4.6930232558139533</v>
      </c>
    </row>
    <row r="82" spans="1:5" ht="15.75" customHeight="1" x14ac:dyDescent="0.2">
      <c r="A82" s="21" t="s">
        <v>158</v>
      </c>
      <c r="B82" s="25">
        <v>1980</v>
      </c>
      <c r="C82" s="5">
        <v>1980</v>
      </c>
      <c r="D82" s="59">
        <v>441</v>
      </c>
      <c r="E82" s="87">
        <f>IFERROR(C82/D82,"")</f>
        <v>4.4897959183673466</v>
      </c>
    </row>
    <row r="83" spans="1:5" ht="15.75" customHeight="1" x14ac:dyDescent="0.2">
      <c r="A83" s="21" t="s">
        <v>159</v>
      </c>
      <c r="B83" s="25">
        <v>3236</v>
      </c>
      <c r="C83" s="5">
        <v>3236</v>
      </c>
      <c r="D83" s="59">
        <v>770</v>
      </c>
      <c r="E83" s="87">
        <f>IFERROR(C83/D83,"")</f>
        <v>4.2025974025974024</v>
      </c>
    </row>
    <row r="84" spans="1:5" ht="15.75" customHeight="1" x14ac:dyDescent="0.2">
      <c r="A84" s="21" t="s">
        <v>160</v>
      </c>
      <c r="B84" s="25">
        <v>11375</v>
      </c>
      <c r="C84" s="5">
        <v>11375</v>
      </c>
      <c r="D84" s="59">
        <v>2491</v>
      </c>
      <c r="E84" s="87">
        <f>IFERROR(C84/D84,"")</f>
        <v>4.5664391810517868</v>
      </c>
    </row>
    <row r="85" spans="1:5" ht="15.75" customHeight="1" x14ac:dyDescent="0.2">
      <c r="A85" s="21" t="s">
        <v>109</v>
      </c>
      <c r="B85" s="25">
        <v>2227</v>
      </c>
      <c r="C85" s="5">
        <v>2227</v>
      </c>
      <c r="D85" s="59">
        <v>522</v>
      </c>
      <c r="E85" s="87">
        <f>IFERROR(C85/D85,"")</f>
        <v>4.2662835249042148</v>
      </c>
    </row>
    <row r="86" spans="1:5" ht="15.75" customHeight="1" x14ac:dyDescent="0.2">
      <c r="A86" s="21" t="s">
        <v>161</v>
      </c>
      <c r="B86" s="25">
        <v>935</v>
      </c>
      <c r="C86" s="5">
        <v>935</v>
      </c>
      <c r="D86" s="59">
        <v>206</v>
      </c>
      <c r="E86" s="87">
        <f>IFERROR(C86/D86,"")</f>
        <v>4.5388349514563107</v>
      </c>
    </row>
    <row r="87" spans="1:5" ht="15.75" customHeight="1" x14ac:dyDescent="0.2">
      <c r="A87" s="21" t="s">
        <v>162</v>
      </c>
      <c r="B87" s="25">
        <v>1672</v>
      </c>
      <c r="C87" s="5">
        <v>1672</v>
      </c>
      <c r="D87" s="59">
        <v>393</v>
      </c>
      <c r="E87" s="87">
        <f>IFERROR(C87/D87,"")</f>
        <v>4.2544529262086517</v>
      </c>
    </row>
    <row r="88" spans="1:5" ht="15.75" customHeight="1" x14ac:dyDescent="0.2">
      <c r="A88" s="21" t="s">
        <v>49</v>
      </c>
      <c r="B88" s="25">
        <v>700</v>
      </c>
      <c r="C88" s="5">
        <v>700</v>
      </c>
      <c r="D88" s="59">
        <v>172</v>
      </c>
      <c r="E88" s="87">
        <f>IFERROR(C88/D88,"")</f>
        <v>4.0697674418604652</v>
      </c>
    </row>
    <row r="89" spans="1:5" ht="15.75" customHeight="1" x14ac:dyDescent="0.2">
      <c r="A89" s="21" t="s">
        <v>163</v>
      </c>
      <c r="B89" s="25">
        <v>5233</v>
      </c>
      <c r="C89" s="5">
        <v>5233</v>
      </c>
      <c r="D89" s="59">
        <v>1186</v>
      </c>
      <c r="E89" s="87">
        <f>IFERROR(C89/D89,"")</f>
        <v>4.4123102866779087</v>
      </c>
    </row>
    <row r="90" spans="1:5" ht="15.75" customHeight="1" x14ac:dyDescent="0.2">
      <c r="A90" s="21" t="s">
        <v>14</v>
      </c>
      <c r="B90" s="25">
        <v>601</v>
      </c>
      <c r="C90" s="5">
        <v>601</v>
      </c>
      <c r="D90" s="59">
        <v>162</v>
      </c>
      <c r="E90" s="87">
        <f>IFERROR(C90/D90,"")</f>
        <v>3.7098765432098766</v>
      </c>
    </row>
    <row r="91" spans="1:5" ht="15.75" customHeight="1" x14ac:dyDescent="0.2">
      <c r="A91" s="21" t="s">
        <v>164</v>
      </c>
      <c r="B91" s="25">
        <v>4427</v>
      </c>
      <c r="C91" s="5">
        <v>4426</v>
      </c>
      <c r="D91" s="59">
        <v>1025</v>
      </c>
      <c r="E91" s="87">
        <f>IFERROR(C91/D91,"")</f>
        <v>4.3180487804878052</v>
      </c>
    </row>
    <row r="92" spans="1:5" ht="15.75" customHeight="1" x14ac:dyDescent="0.2">
      <c r="A92" s="21" t="s">
        <v>165</v>
      </c>
      <c r="B92" s="25">
        <v>1826</v>
      </c>
      <c r="C92" s="5">
        <v>1826</v>
      </c>
      <c r="D92" s="59">
        <v>439</v>
      </c>
      <c r="E92" s="87">
        <f>IFERROR(C92/D92,"")</f>
        <v>4.1594533029612757</v>
      </c>
    </row>
    <row r="93" spans="1:5" ht="15.75" customHeight="1" x14ac:dyDescent="0.2">
      <c r="A93" s="21"/>
      <c r="B93" s="24"/>
      <c r="C93" s="5"/>
      <c r="D93" s="59"/>
      <c r="E93" s="87" t="str">
        <f>IFERROR(C93/D93,"")</f>
        <v/>
      </c>
    </row>
    <row r="94" spans="1:5" ht="15.75" customHeight="1" x14ac:dyDescent="0.25">
      <c r="A94" s="20" t="s">
        <v>166</v>
      </c>
      <c r="B94" s="23">
        <f>SUM(B95:B107)</f>
        <v>53863</v>
      </c>
      <c r="C94" s="23">
        <f t="shared" ref="C94:E94" si="8">SUM(C95:C107)</f>
        <v>53272</v>
      </c>
      <c r="D94" s="69">
        <f t="shared" ref="D94" si="9">SUM(D95:D107)</f>
        <v>11843</v>
      </c>
      <c r="E94" s="90">
        <f>IFERROR(C94/D94,"")</f>
        <v>4.4981845816093893</v>
      </c>
    </row>
    <row r="95" spans="1:5" ht="15.75" customHeight="1" x14ac:dyDescent="0.2">
      <c r="A95" s="21" t="s">
        <v>167</v>
      </c>
      <c r="B95" s="25">
        <v>889</v>
      </c>
      <c r="C95" s="5">
        <v>889</v>
      </c>
      <c r="D95" s="59">
        <v>150</v>
      </c>
      <c r="E95" s="87">
        <f>IFERROR(C95/D95,"")</f>
        <v>5.9266666666666667</v>
      </c>
    </row>
    <row r="96" spans="1:5" ht="15.75" customHeight="1" x14ac:dyDescent="0.2">
      <c r="A96" s="21" t="s">
        <v>168</v>
      </c>
      <c r="B96" s="25">
        <v>1815</v>
      </c>
      <c r="C96" s="5">
        <v>1812</v>
      </c>
      <c r="D96" s="59">
        <v>391</v>
      </c>
      <c r="E96" s="87">
        <f>IFERROR(C96/D96,"")</f>
        <v>4.6342710997442458</v>
      </c>
    </row>
    <row r="97" spans="1:5" ht="15.75" customHeight="1" x14ac:dyDescent="0.2">
      <c r="A97" s="21" t="s">
        <v>169</v>
      </c>
      <c r="B97" s="25">
        <v>3751</v>
      </c>
      <c r="C97" s="5">
        <v>3683</v>
      </c>
      <c r="D97" s="59">
        <v>829</v>
      </c>
      <c r="E97" s="87">
        <f>IFERROR(C97/D97,"")</f>
        <v>4.44270205066345</v>
      </c>
    </row>
    <row r="98" spans="1:5" ht="15.75" customHeight="1" x14ac:dyDescent="0.2">
      <c r="A98" s="21" t="s">
        <v>170</v>
      </c>
      <c r="B98" s="25">
        <v>2315</v>
      </c>
      <c r="C98" s="5">
        <v>2242</v>
      </c>
      <c r="D98" s="59">
        <v>511</v>
      </c>
      <c r="E98" s="87">
        <f>IFERROR(C98/D98,"")</f>
        <v>4.3874755381604693</v>
      </c>
    </row>
    <row r="99" spans="1:5" ht="15.75" customHeight="1" x14ac:dyDescent="0.2">
      <c r="A99" s="21" t="s">
        <v>171</v>
      </c>
      <c r="B99" s="25">
        <v>2991</v>
      </c>
      <c r="C99" s="5">
        <v>2991</v>
      </c>
      <c r="D99" s="59">
        <v>648</v>
      </c>
      <c r="E99" s="87">
        <f>IFERROR(C99/D99,"")</f>
        <v>4.6157407407407405</v>
      </c>
    </row>
    <row r="100" spans="1:5" ht="15.75" customHeight="1" x14ac:dyDescent="0.2">
      <c r="A100" s="21" t="s">
        <v>172</v>
      </c>
      <c r="B100" s="25">
        <v>2559</v>
      </c>
      <c r="C100" s="5">
        <v>2544</v>
      </c>
      <c r="D100" s="59">
        <v>552</v>
      </c>
      <c r="E100" s="87">
        <f>IFERROR(C100/D100,"")</f>
        <v>4.6086956521739131</v>
      </c>
    </row>
    <row r="101" spans="1:5" ht="15.75" customHeight="1" x14ac:dyDescent="0.2">
      <c r="A101" s="21" t="s">
        <v>173</v>
      </c>
      <c r="B101" s="25">
        <v>2995</v>
      </c>
      <c r="C101" s="5">
        <v>2980</v>
      </c>
      <c r="D101" s="59">
        <v>664</v>
      </c>
      <c r="E101" s="87">
        <f>IFERROR(C101/D101,"")</f>
        <v>4.4879518072289155</v>
      </c>
    </row>
    <row r="102" spans="1:5" ht="15.75" customHeight="1" x14ac:dyDescent="0.2">
      <c r="A102" s="21" t="s">
        <v>174</v>
      </c>
      <c r="B102" s="25">
        <v>7081</v>
      </c>
      <c r="C102" s="5">
        <v>7081</v>
      </c>
      <c r="D102" s="59">
        <v>1570</v>
      </c>
      <c r="E102" s="87">
        <f>IFERROR(C102/D102,"")</f>
        <v>4.5101910828025478</v>
      </c>
    </row>
    <row r="103" spans="1:5" ht="15.75" customHeight="1" x14ac:dyDescent="0.2">
      <c r="A103" s="21" t="s">
        <v>175</v>
      </c>
      <c r="B103" s="25">
        <v>5482</v>
      </c>
      <c r="C103" s="5">
        <v>5457</v>
      </c>
      <c r="D103" s="59">
        <v>1254</v>
      </c>
      <c r="E103" s="87">
        <f>IFERROR(C103/D103,"")</f>
        <v>4.3516746411483256</v>
      </c>
    </row>
    <row r="104" spans="1:5" ht="15.75" customHeight="1" x14ac:dyDescent="0.2">
      <c r="A104" s="21" t="s">
        <v>176</v>
      </c>
      <c r="B104" s="25">
        <v>4977</v>
      </c>
      <c r="C104" s="5">
        <v>4858</v>
      </c>
      <c r="D104" s="59">
        <v>1039</v>
      </c>
      <c r="E104" s="87">
        <f>IFERROR(C104/D104,"")</f>
        <v>4.6756496631376327</v>
      </c>
    </row>
    <row r="105" spans="1:5" ht="15.75" customHeight="1" x14ac:dyDescent="0.2">
      <c r="A105" s="21" t="s">
        <v>177</v>
      </c>
      <c r="B105" s="25">
        <v>4812</v>
      </c>
      <c r="C105" s="5">
        <v>4735</v>
      </c>
      <c r="D105" s="59">
        <v>1119</v>
      </c>
      <c r="E105" s="87">
        <f>IFERROR(C105/D105,"")</f>
        <v>4.2314566577301163</v>
      </c>
    </row>
    <row r="106" spans="1:5" ht="15.75" customHeight="1" x14ac:dyDescent="0.2">
      <c r="A106" s="21" t="s">
        <v>2</v>
      </c>
      <c r="B106" s="25">
        <v>12693</v>
      </c>
      <c r="C106" s="5">
        <v>12497</v>
      </c>
      <c r="D106" s="59">
        <v>2780</v>
      </c>
      <c r="E106" s="87">
        <f>IFERROR(C106/D106,"")</f>
        <v>4.4953237410071942</v>
      </c>
    </row>
    <row r="107" spans="1:5" ht="15.75" customHeight="1" x14ac:dyDescent="0.2">
      <c r="A107" s="21" t="s">
        <v>178</v>
      </c>
      <c r="B107" s="25">
        <v>1503</v>
      </c>
      <c r="C107" s="5">
        <v>1503</v>
      </c>
      <c r="D107" s="59">
        <v>336</v>
      </c>
      <c r="E107" s="87">
        <f>IFERROR(C107/D107,"")</f>
        <v>4.4732142857142856</v>
      </c>
    </row>
    <row r="108" spans="1:5" ht="15.75" customHeight="1" x14ac:dyDescent="0.2">
      <c r="A108" s="21"/>
      <c r="B108" s="24"/>
      <c r="C108" s="5"/>
      <c r="D108" s="59"/>
      <c r="E108" s="87" t="str">
        <f>IFERROR(C108/D108,"")</f>
        <v/>
      </c>
    </row>
    <row r="109" spans="1:5" ht="15.75" customHeight="1" x14ac:dyDescent="0.25">
      <c r="A109" s="20" t="s">
        <v>179</v>
      </c>
      <c r="B109" s="23">
        <f>SUM(B110:B126)</f>
        <v>33735</v>
      </c>
      <c r="C109" s="23">
        <f t="shared" ref="C109:E109" si="10">SUM(C110:C126)</f>
        <v>33726</v>
      </c>
      <c r="D109" s="69">
        <f t="shared" ref="D109" si="11">SUM(D110:D126)</f>
        <v>7991</v>
      </c>
      <c r="E109" s="90">
        <f>IFERROR(C109/D109,"")</f>
        <v>4.2204980603178575</v>
      </c>
    </row>
    <row r="110" spans="1:5" ht="15.75" customHeight="1" x14ac:dyDescent="0.2">
      <c r="A110" s="21" t="s">
        <v>180</v>
      </c>
      <c r="B110" s="25">
        <v>1589</v>
      </c>
      <c r="C110" s="5">
        <v>1589</v>
      </c>
      <c r="D110" s="59">
        <v>368</v>
      </c>
      <c r="E110" s="87">
        <f>IFERROR(C110/D110,"")</f>
        <v>4.3179347826086953</v>
      </c>
    </row>
    <row r="111" spans="1:5" ht="15.75" customHeight="1" x14ac:dyDescent="0.2">
      <c r="A111" s="21" t="s">
        <v>181</v>
      </c>
      <c r="B111" s="25">
        <v>2054</v>
      </c>
      <c r="C111" s="5">
        <v>2054</v>
      </c>
      <c r="D111" s="59">
        <v>476</v>
      </c>
      <c r="E111" s="87">
        <f>IFERROR(C111/D111,"")</f>
        <v>4.3151260504201678</v>
      </c>
    </row>
    <row r="112" spans="1:5" ht="15.75" customHeight="1" x14ac:dyDescent="0.2">
      <c r="A112" s="21" t="s">
        <v>182</v>
      </c>
      <c r="B112" s="25">
        <v>2239</v>
      </c>
      <c r="C112" s="5">
        <v>2239</v>
      </c>
      <c r="D112" s="59">
        <v>520</v>
      </c>
      <c r="E112" s="87">
        <f>IFERROR(C112/D112,"")</f>
        <v>4.305769230769231</v>
      </c>
    </row>
    <row r="113" spans="1:5" ht="15.75" customHeight="1" x14ac:dyDescent="0.2">
      <c r="A113" s="21" t="s">
        <v>183</v>
      </c>
      <c r="B113" s="25">
        <v>1400</v>
      </c>
      <c r="C113" s="5">
        <v>1400</v>
      </c>
      <c r="D113" s="59">
        <v>361</v>
      </c>
      <c r="E113" s="87">
        <f>IFERROR(C113/D113,"")</f>
        <v>3.8781163434903045</v>
      </c>
    </row>
    <row r="114" spans="1:5" ht="15.75" customHeight="1" x14ac:dyDescent="0.2">
      <c r="A114" s="21" t="s">
        <v>141</v>
      </c>
      <c r="B114" s="25">
        <v>4517</v>
      </c>
      <c r="C114" s="5">
        <v>4515</v>
      </c>
      <c r="D114" s="59">
        <v>1022</v>
      </c>
      <c r="E114" s="87">
        <f>IFERROR(C114/D114,"")</f>
        <v>4.4178082191780819</v>
      </c>
    </row>
    <row r="115" spans="1:5" ht="15.75" customHeight="1" x14ac:dyDescent="0.2">
      <c r="A115" s="21" t="s">
        <v>184</v>
      </c>
      <c r="B115" s="25">
        <v>719</v>
      </c>
      <c r="C115" s="5">
        <v>716</v>
      </c>
      <c r="D115" s="59">
        <v>168</v>
      </c>
      <c r="E115" s="87">
        <f>IFERROR(C115/D115,"")</f>
        <v>4.2619047619047619</v>
      </c>
    </row>
    <row r="116" spans="1:5" ht="15.75" customHeight="1" x14ac:dyDescent="0.2">
      <c r="A116" s="21" t="s">
        <v>185</v>
      </c>
      <c r="B116" s="25">
        <v>1052</v>
      </c>
      <c r="C116" s="5">
        <v>1052</v>
      </c>
      <c r="D116" s="59">
        <v>263</v>
      </c>
      <c r="E116" s="87">
        <f>IFERROR(C116/D116,"")</f>
        <v>4</v>
      </c>
    </row>
    <row r="117" spans="1:5" ht="15.75" customHeight="1" x14ac:dyDescent="0.2">
      <c r="A117" s="21" t="s">
        <v>26</v>
      </c>
      <c r="B117" s="25">
        <v>675</v>
      </c>
      <c r="C117" s="5">
        <v>675</v>
      </c>
      <c r="D117" s="59">
        <v>174</v>
      </c>
      <c r="E117" s="87">
        <f>IFERROR(C117/D117,"")</f>
        <v>3.8793103448275863</v>
      </c>
    </row>
    <row r="118" spans="1:5" ht="15.75" customHeight="1" x14ac:dyDescent="0.2">
      <c r="A118" s="21" t="s">
        <v>186</v>
      </c>
      <c r="B118" s="25">
        <v>1216</v>
      </c>
      <c r="C118" s="5">
        <v>1216</v>
      </c>
      <c r="D118" s="59">
        <v>307</v>
      </c>
      <c r="E118" s="87">
        <f>IFERROR(C118/D118,"")</f>
        <v>3.9609120521172638</v>
      </c>
    </row>
    <row r="119" spans="1:5" ht="15.75" customHeight="1" x14ac:dyDescent="0.2">
      <c r="A119" s="21" t="s">
        <v>187</v>
      </c>
      <c r="B119" s="25">
        <v>1216</v>
      </c>
      <c r="C119" s="5">
        <v>1216</v>
      </c>
      <c r="D119" s="59">
        <v>277</v>
      </c>
      <c r="E119" s="87">
        <f>IFERROR(C119/D119,"")</f>
        <v>4.3898916967509027</v>
      </c>
    </row>
    <row r="120" spans="1:5" ht="15.75" customHeight="1" x14ac:dyDescent="0.2">
      <c r="A120" s="21" t="s">
        <v>188</v>
      </c>
      <c r="B120" s="25">
        <v>1463</v>
      </c>
      <c r="C120" s="5">
        <v>1463</v>
      </c>
      <c r="D120" s="59">
        <v>370</v>
      </c>
      <c r="E120" s="87">
        <f>IFERROR(C120/D120,"")</f>
        <v>3.9540540540540539</v>
      </c>
    </row>
    <row r="121" spans="1:5" ht="15.75" customHeight="1" x14ac:dyDescent="0.2">
      <c r="A121" s="21" t="s">
        <v>189</v>
      </c>
      <c r="B121" s="25">
        <v>2100</v>
      </c>
      <c r="C121" s="5">
        <v>2100</v>
      </c>
      <c r="D121" s="59">
        <v>485</v>
      </c>
      <c r="E121" s="87">
        <f>IFERROR(C121/D121,"")</f>
        <v>4.3298969072164946</v>
      </c>
    </row>
    <row r="122" spans="1:5" ht="15.75" customHeight="1" x14ac:dyDescent="0.2">
      <c r="A122" s="21" t="s">
        <v>190</v>
      </c>
      <c r="B122" s="25">
        <v>2121</v>
      </c>
      <c r="C122" s="5">
        <v>2121</v>
      </c>
      <c r="D122" s="59">
        <v>514</v>
      </c>
      <c r="E122" s="87">
        <f>IFERROR(C122/D122,"")</f>
        <v>4.126459143968872</v>
      </c>
    </row>
    <row r="123" spans="1:5" ht="15.75" customHeight="1" x14ac:dyDescent="0.2">
      <c r="A123" s="21" t="s">
        <v>2</v>
      </c>
      <c r="B123" s="25">
        <v>6309</v>
      </c>
      <c r="C123" s="5">
        <v>6305</v>
      </c>
      <c r="D123" s="59">
        <v>1416</v>
      </c>
      <c r="E123" s="87">
        <f>IFERROR(C123/D123,"")</f>
        <v>4.4526836158192094</v>
      </c>
    </row>
    <row r="124" spans="1:5" ht="15.75" customHeight="1" x14ac:dyDescent="0.2">
      <c r="A124" s="21" t="s">
        <v>31</v>
      </c>
      <c r="B124" s="25">
        <v>1401</v>
      </c>
      <c r="C124" s="5">
        <v>1401</v>
      </c>
      <c r="D124" s="59">
        <v>372</v>
      </c>
      <c r="E124" s="87">
        <f>IFERROR(C124/D124,"")</f>
        <v>3.7661290322580645</v>
      </c>
    </row>
    <row r="125" spans="1:5" ht="15.75" customHeight="1" x14ac:dyDescent="0.2">
      <c r="A125" s="21" t="s">
        <v>62</v>
      </c>
      <c r="B125" s="25">
        <v>2361</v>
      </c>
      <c r="C125" s="5">
        <v>2361</v>
      </c>
      <c r="D125" s="59">
        <v>589</v>
      </c>
      <c r="E125" s="87">
        <f>IFERROR(C125/D125,"")</f>
        <v>4.0084889643463502</v>
      </c>
    </row>
    <row r="126" spans="1:5" ht="15.75" customHeight="1" x14ac:dyDescent="0.2">
      <c r="A126" s="21" t="s">
        <v>191</v>
      </c>
      <c r="B126" s="25">
        <v>1303</v>
      </c>
      <c r="C126" s="5">
        <v>1303</v>
      </c>
      <c r="D126" s="59">
        <v>309</v>
      </c>
      <c r="E126" s="87">
        <f>IFERROR(C126/D126,"")</f>
        <v>4.2168284789644011</v>
      </c>
    </row>
    <row r="127" spans="1:5" ht="15.75" customHeight="1" x14ac:dyDescent="0.2">
      <c r="A127" s="21"/>
      <c r="B127" s="24"/>
      <c r="C127" s="5"/>
      <c r="D127" s="59"/>
      <c r="E127" s="87" t="str">
        <f>IFERROR(C127/D127,"")</f>
        <v/>
      </c>
    </row>
    <row r="128" spans="1:5" ht="15.75" customHeight="1" x14ac:dyDescent="0.2">
      <c r="A128" s="21"/>
      <c r="B128" s="24"/>
      <c r="C128" s="5"/>
      <c r="D128" s="59"/>
      <c r="E128" s="87" t="str">
        <f>IFERROR(C128/D128,"")</f>
        <v/>
      </c>
    </row>
    <row r="129" spans="1:5" ht="15" customHeight="1" x14ac:dyDescent="0.25">
      <c r="A129" s="20" t="s">
        <v>192</v>
      </c>
      <c r="B129" s="23">
        <f>SUM(B130:B143)</f>
        <v>43711</v>
      </c>
      <c r="C129" s="23">
        <f t="shared" ref="C129:E129" si="12">SUM(C130:C143)</f>
        <v>43703</v>
      </c>
      <c r="D129" s="69">
        <f t="shared" ref="D129" si="13">SUM(D130:D143)</f>
        <v>10055</v>
      </c>
      <c r="E129" s="90">
        <f>IFERROR(C129/D129,"")</f>
        <v>4.3463948284435601</v>
      </c>
    </row>
    <row r="130" spans="1:5" ht="15" customHeight="1" x14ac:dyDescent="0.2">
      <c r="A130" s="21" t="s">
        <v>193</v>
      </c>
      <c r="B130" s="25">
        <v>1430</v>
      </c>
      <c r="C130" s="5">
        <v>1430</v>
      </c>
      <c r="D130" s="59">
        <v>336</v>
      </c>
      <c r="E130" s="87">
        <f>IFERROR(C130/D130,"")</f>
        <v>4.2559523809523814</v>
      </c>
    </row>
    <row r="131" spans="1:5" ht="15" customHeight="1" x14ac:dyDescent="0.2">
      <c r="A131" s="21" t="s">
        <v>194</v>
      </c>
      <c r="B131" s="25">
        <v>1116</v>
      </c>
      <c r="C131" s="5">
        <v>1116</v>
      </c>
      <c r="D131" s="59">
        <v>226</v>
      </c>
      <c r="E131" s="87">
        <f>IFERROR(C131/D131,"")</f>
        <v>4.9380530973451329</v>
      </c>
    </row>
    <row r="132" spans="1:5" ht="15" customHeight="1" x14ac:dyDescent="0.2">
      <c r="A132" s="21" t="s">
        <v>195</v>
      </c>
      <c r="B132" s="25">
        <v>1120</v>
      </c>
      <c r="C132" s="5">
        <v>1120</v>
      </c>
      <c r="D132" s="59">
        <v>275</v>
      </c>
      <c r="E132" s="87">
        <f>IFERROR(C132/D132,"")</f>
        <v>4.0727272727272723</v>
      </c>
    </row>
    <row r="133" spans="1:5" ht="15" customHeight="1" x14ac:dyDescent="0.2">
      <c r="A133" s="21" t="s">
        <v>196</v>
      </c>
      <c r="B133" s="25">
        <v>1097</v>
      </c>
      <c r="C133" s="5">
        <v>1097</v>
      </c>
      <c r="D133" s="59">
        <v>245</v>
      </c>
      <c r="E133" s="87">
        <f>IFERROR(C133/D133,"")</f>
        <v>4.4775510204081632</v>
      </c>
    </row>
    <row r="134" spans="1:5" ht="15" customHeight="1" x14ac:dyDescent="0.2">
      <c r="A134" s="21" t="s">
        <v>197</v>
      </c>
      <c r="B134" s="25">
        <v>2629</v>
      </c>
      <c r="C134" s="5">
        <v>2629</v>
      </c>
      <c r="D134" s="59">
        <v>583</v>
      </c>
      <c r="E134" s="87">
        <f>IFERROR(C134/D134,"")</f>
        <v>4.5094339622641506</v>
      </c>
    </row>
    <row r="135" spans="1:5" ht="15" customHeight="1" x14ac:dyDescent="0.2">
      <c r="A135" s="21" t="s">
        <v>198</v>
      </c>
      <c r="B135" s="25">
        <v>3430</v>
      </c>
      <c r="C135" s="5">
        <v>3430</v>
      </c>
      <c r="D135" s="59">
        <v>838</v>
      </c>
      <c r="E135" s="87">
        <f>IFERROR(C135/D135,"")</f>
        <v>4.0930787589498809</v>
      </c>
    </row>
    <row r="136" spans="1:5" ht="15" customHeight="1" x14ac:dyDescent="0.2">
      <c r="A136" s="21" t="s">
        <v>199</v>
      </c>
      <c r="B136" s="25">
        <v>3226</v>
      </c>
      <c r="C136" s="5">
        <v>3226</v>
      </c>
      <c r="D136" s="59">
        <v>785</v>
      </c>
      <c r="E136" s="87">
        <f>IFERROR(C136/D136,"")</f>
        <v>4.109554140127389</v>
      </c>
    </row>
    <row r="137" spans="1:5" ht="15" customHeight="1" x14ac:dyDescent="0.2">
      <c r="A137" s="21" t="s">
        <v>186</v>
      </c>
      <c r="B137" s="25">
        <v>8357</v>
      </c>
      <c r="C137" s="5">
        <v>8357</v>
      </c>
      <c r="D137" s="59">
        <v>1839</v>
      </c>
      <c r="E137" s="87">
        <f>IFERROR(C137/D137,"")</f>
        <v>4.5443175638934203</v>
      </c>
    </row>
    <row r="138" spans="1:5" ht="15" customHeight="1" x14ac:dyDescent="0.2">
      <c r="A138" s="21" t="s">
        <v>200</v>
      </c>
      <c r="B138" s="25">
        <v>1663</v>
      </c>
      <c r="C138" s="5">
        <v>1663</v>
      </c>
      <c r="D138" s="59">
        <v>339</v>
      </c>
      <c r="E138" s="87">
        <f>IFERROR(C138/D138,"")</f>
        <v>4.9056047197640114</v>
      </c>
    </row>
    <row r="139" spans="1:5" ht="15" customHeight="1" x14ac:dyDescent="0.2">
      <c r="A139" s="21" t="s">
        <v>2</v>
      </c>
      <c r="B139" s="25">
        <v>6852</v>
      </c>
      <c r="C139" s="5">
        <v>6852</v>
      </c>
      <c r="D139" s="59">
        <v>1601</v>
      </c>
      <c r="E139" s="87">
        <f>IFERROR(C139/D139,"")</f>
        <v>4.2798251093066835</v>
      </c>
    </row>
    <row r="140" spans="1:5" ht="15" customHeight="1" x14ac:dyDescent="0.2">
      <c r="A140" s="21" t="s">
        <v>201</v>
      </c>
      <c r="B140" s="25">
        <v>2318</v>
      </c>
      <c r="C140" s="5">
        <v>2318</v>
      </c>
      <c r="D140" s="59">
        <v>542</v>
      </c>
      <c r="E140" s="87">
        <f>IFERROR(C140/D140,"")</f>
        <v>4.2767527675276753</v>
      </c>
    </row>
    <row r="141" spans="1:5" ht="15" customHeight="1" x14ac:dyDescent="0.2">
      <c r="A141" s="21" t="s">
        <v>202</v>
      </c>
      <c r="B141" s="25">
        <v>4473</v>
      </c>
      <c r="C141" s="5">
        <v>4473</v>
      </c>
      <c r="D141" s="59">
        <v>986</v>
      </c>
      <c r="E141" s="87">
        <f>IFERROR(C141/D141,"")</f>
        <v>4.5365111561866129</v>
      </c>
    </row>
    <row r="142" spans="1:5" ht="15" customHeight="1" x14ac:dyDescent="0.2">
      <c r="A142" s="21" t="s">
        <v>203</v>
      </c>
      <c r="B142" s="25">
        <v>1673</v>
      </c>
      <c r="C142" s="5">
        <v>1673</v>
      </c>
      <c r="D142" s="59">
        <v>400</v>
      </c>
      <c r="E142" s="87">
        <f>IFERROR(C142/D142,"")</f>
        <v>4.1825000000000001</v>
      </c>
    </row>
    <row r="143" spans="1:5" ht="15" customHeight="1" x14ac:dyDescent="0.2">
      <c r="A143" s="21" t="s">
        <v>204</v>
      </c>
      <c r="B143" s="25">
        <v>4327</v>
      </c>
      <c r="C143" s="5">
        <v>4319</v>
      </c>
      <c r="D143" s="59">
        <v>1060</v>
      </c>
      <c r="E143" s="87">
        <f>IFERROR(C143/D143,"")</f>
        <v>4.0745283018867928</v>
      </c>
    </row>
    <row r="144" spans="1:5" ht="15" customHeight="1" x14ac:dyDescent="0.2">
      <c r="A144" s="21"/>
      <c r="B144" s="24"/>
      <c r="C144" s="5"/>
      <c r="D144" s="59"/>
      <c r="E144" s="87" t="str">
        <f>IFERROR(C144/D144,"")</f>
        <v/>
      </c>
    </row>
    <row r="145" spans="1:5" ht="15" customHeight="1" x14ac:dyDescent="0.25">
      <c r="A145" s="20" t="s">
        <v>205</v>
      </c>
      <c r="B145" s="23">
        <f>SUM(B146:B168)</f>
        <v>41897</v>
      </c>
      <c r="C145" s="23">
        <f t="shared" ref="C145:E145" si="14">SUM(C146:C168)</f>
        <v>41893</v>
      </c>
      <c r="D145" s="69">
        <f t="shared" ref="D145" si="15">SUM(D146:D168)</f>
        <v>9835</v>
      </c>
      <c r="E145" s="90">
        <f>IFERROR(C145/D145,"")</f>
        <v>4.2595831215048294</v>
      </c>
    </row>
    <row r="146" spans="1:5" ht="15" customHeight="1" x14ac:dyDescent="0.2">
      <c r="A146" s="21" t="s">
        <v>206</v>
      </c>
      <c r="B146" s="25">
        <v>815</v>
      </c>
      <c r="C146" s="5">
        <v>815</v>
      </c>
      <c r="D146" s="59">
        <v>222</v>
      </c>
      <c r="E146" s="87">
        <f>IFERROR(C146/D146,"")</f>
        <v>3.6711711711711712</v>
      </c>
    </row>
    <row r="147" spans="1:5" ht="15" customHeight="1" x14ac:dyDescent="0.2">
      <c r="A147" s="21" t="s">
        <v>207</v>
      </c>
      <c r="B147" s="25">
        <v>1060</v>
      </c>
      <c r="C147" s="5">
        <v>1060</v>
      </c>
      <c r="D147" s="59">
        <v>229</v>
      </c>
      <c r="E147" s="87">
        <f>IFERROR(C147/D147,"")</f>
        <v>4.6288209606986896</v>
      </c>
    </row>
    <row r="148" spans="1:5" ht="15" customHeight="1" x14ac:dyDescent="0.2">
      <c r="A148" s="21" t="s">
        <v>208</v>
      </c>
      <c r="B148" s="25">
        <v>3150</v>
      </c>
      <c r="C148" s="5">
        <v>3150</v>
      </c>
      <c r="D148" s="59">
        <v>712</v>
      </c>
      <c r="E148" s="87">
        <f>IFERROR(C148/D148,"")</f>
        <v>4.4241573033707864</v>
      </c>
    </row>
    <row r="149" spans="1:5" ht="15" customHeight="1" x14ac:dyDescent="0.2">
      <c r="A149" s="21" t="s">
        <v>209</v>
      </c>
      <c r="B149" s="25">
        <v>1591</v>
      </c>
      <c r="C149" s="5">
        <v>1591</v>
      </c>
      <c r="D149" s="59">
        <v>403</v>
      </c>
      <c r="E149" s="87">
        <f>IFERROR(C149/D149,"")</f>
        <v>3.9478908188585606</v>
      </c>
    </row>
    <row r="150" spans="1:5" ht="15" customHeight="1" x14ac:dyDescent="0.2">
      <c r="A150" s="21" t="s">
        <v>210</v>
      </c>
      <c r="B150" s="25">
        <v>1736</v>
      </c>
      <c r="C150" s="5">
        <v>1736</v>
      </c>
      <c r="D150" s="59">
        <v>389</v>
      </c>
      <c r="E150" s="87">
        <f>IFERROR(C150/D150,"")</f>
        <v>4.4627249357326475</v>
      </c>
    </row>
    <row r="151" spans="1:5" ht="15" customHeight="1" x14ac:dyDescent="0.2">
      <c r="A151" s="21" t="s">
        <v>211</v>
      </c>
      <c r="B151" s="25">
        <v>653</v>
      </c>
      <c r="C151" s="5">
        <v>653</v>
      </c>
      <c r="D151" s="59">
        <v>191</v>
      </c>
      <c r="E151" s="87">
        <f>IFERROR(C151/D151,"")</f>
        <v>3.418848167539267</v>
      </c>
    </row>
    <row r="152" spans="1:5" ht="15" customHeight="1" x14ac:dyDescent="0.2">
      <c r="A152" s="21" t="s">
        <v>212</v>
      </c>
      <c r="B152" s="25">
        <v>1114</v>
      </c>
      <c r="C152" s="5">
        <v>1114</v>
      </c>
      <c r="D152" s="59">
        <v>261</v>
      </c>
      <c r="E152" s="87">
        <f>IFERROR(C152/D152,"")</f>
        <v>4.2681992337164747</v>
      </c>
    </row>
    <row r="153" spans="1:5" ht="15" customHeight="1" x14ac:dyDescent="0.2">
      <c r="A153" s="21" t="s">
        <v>213</v>
      </c>
      <c r="B153" s="25">
        <v>1769</v>
      </c>
      <c r="C153" s="5">
        <v>1769</v>
      </c>
      <c r="D153" s="59">
        <v>407</v>
      </c>
      <c r="E153" s="87">
        <f>IFERROR(C153/D153,"")</f>
        <v>4.3464373464373462</v>
      </c>
    </row>
    <row r="154" spans="1:5" ht="15" customHeight="1" x14ac:dyDescent="0.2">
      <c r="A154" s="21" t="s">
        <v>10</v>
      </c>
      <c r="B154" s="25">
        <v>1883</v>
      </c>
      <c r="C154" s="5">
        <v>1883</v>
      </c>
      <c r="D154" s="59">
        <v>469</v>
      </c>
      <c r="E154" s="87">
        <f>IFERROR(C154/D154,"")</f>
        <v>4.0149253731343286</v>
      </c>
    </row>
    <row r="155" spans="1:5" ht="15" customHeight="1" x14ac:dyDescent="0.2">
      <c r="A155" s="21" t="s">
        <v>214</v>
      </c>
      <c r="B155" s="25">
        <v>2216</v>
      </c>
      <c r="C155" s="5">
        <v>2216</v>
      </c>
      <c r="D155" s="59">
        <v>510</v>
      </c>
      <c r="E155" s="87">
        <f>IFERROR(C155/D155,"")</f>
        <v>4.3450980392156859</v>
      </c>
    </row>
    <row r="156" spans="1:5" ht="15" customHeight="1" x14ac:dyDescent="0.2">
      <c r="A156" s="21" t="s">
        <v>215</v>
      </c>
      <c r="B156" s="25">
        <v>754</v>
      </c>
      <c r="C156" s="5">
        <v>754</v>
      </c>
      <c r="D156" s="59">
        <v>192</v>
      </c>
      <c r="E156" s="87">
        <f>IFERROR(C156/D156,"")</f>
        <v>3.9270833333333335</v>
      </c>
    </row>
    <row r="157" spans="1:5" ht="15" customHeight="1" x14ac:dyDescent="0.2">
      <c r="A157" s="21" t="s">
        <v>216</v>
      </c>
      <c r="B157" s="25">
        <v>3376</v>
      </c>
      <c r="C157" s="5">
        <v>3376</v>
      </c>
      <c r="D157" s="59">
        <v>771</v>
      </c>
      <c r="E157" s="87">
        <f>IFERROR(C157/D157,"")</f>
        <v>4.3787289234760056</v>
      </c>
    </row>
    <row r="158" spans="1:5" ht="15" customHeight="1" x14ac:dyDescent="0.2">
      <c r="A158" s="21" t="s">
        <v>217</v>
      </c>
      <c r="B158" s="25">
        <v>1508</v>
      </c>
      <c r="C158" s="5">
        <v>1508</v>
      </c>
      <c r="D158" s="59">
        <v>402</v>
      </c>
      <c r="E158" s="87">
        <f>IFERROR(C158/D158,"")</f>
        <v>3.7512437810945274</v>
      </c>
    </row>
    <row r="159" spans="1:5" ht="15" customHeight="1" x14ac:dyDescent="0.2">
      <c r="A159" s="21" t="s">
        <v>218</v>
      </c>
      <c r="B159" s="25">
        <v>3142</v>
      </c>
      <c r="C159" s="5">
        <v>3142</v>
      </c>
      <c r="D159" s="59">
        <v>708</v>
      </c>
      <c r="E159" s="87">
        <f>IFERROR(C159/D159,"")</f>
        <v>4.4378531073446323</v>
      </c>
    </row>
    <row r="160" spans="1:5" ht="15" customHeight="1" x14ac:dyDescent="0.2">
      <c r="A160" s="21" t="s">
        <v>219</v>
      </c>
      <c r="B160" s="25">
        <v>2442</v>
      </c>
      <c r="C160" s="5">
        <v>2442</v>
      </c>
      <c r="D160" s="59">
        <v>566</v>
      </c>
      <c r="E160" s="87">
        <f>IFERROR(C160/D160,"")</f>
        <v>4.3144876325088335</v>
      </c>
    </row>
    <row r="161" spans="1:5" ht="15" customHeight="1" x14ac:dyDescent="0.2">
      <c r="A161" s="21" t="s">
        <v>66</v>
      </c>
      <c r="B161" s="25">
        <v>1559</v>
      </c>
      <c r="C161" s="5">
        <v>1559</v>
      </c>
      <c r="D161" s="59">
        <v>367</v>
      </c>
      <c r="E161" s="87">
        <f>IFERROR(C161/D161,"")</f>
        <v>4.2479564032697548</v>
      </c>
    </row>
    <row r="162" spans="1:5" ht="15" customHeight="1" x14ac:dyDescent="0.2">
      <c r="A162" s="21" t="s">
        <v>220</v>
      </c>
      <c r="B162" s="25">
        <v>1062</v>
      </c>
      <c r="C162" s="5">
        <v>1062</v>
      </c>
      <c r="D162" s="59">
        <v>212</v>
      </c>
      <c r="E162" s="87">
        <f>IFERROR(C162/D162,"")</f>
        <v>5.0094339622641506</v>
      </c>
    </row>
    <row r="163" spans="1:5" ht="15" customHeight="1" x14ac:dyDescent="0.2">
      <c r="A163" s="21" t="s">
        <v>221</v>
      </c>
      <c r="B163" s="25">
        <v>1850</v>
      </c>
      <c r="C163" s="5">
        <v>1850</v>
      </c>
      <c r="D163" s="59">
        <v>458</v>
      </c>
      <c r="E163" s="87">
        <f>IFERROR(C163/D163,"")</f>
        <v>4.0393013100436681</v>
      </c>
    </row>
    <row r="164" spans="1:5" ht="15" customHeight="1" x14ac:dyDescent="0.2">
      <c r="A164" s="21" t="s">
        <v>222</v>
      </c>
      <c r="B164" s="25">
        <v>3532</v>
      </c>
      <c r="C164" s="5">
        <v>3532</v>
      </c>
      <c r="D164" s="59">
        <v>789</v>
      </c>
      <c r="E164" s="87">
        <f>IFERROR(C164/D164,"")</f>
        <v>4.4765525982256023</v>
      </c>
    </row>
    <row r="165" spans="1:5" ht="15" customHeight="1" x14ac:dyDescent="0.2">
      <c r="A165" s="21" t="s">
        <v>223</v>
      </c>
      <c r="B165" s="25">
        <v>880</v>
      </c>
      <c r="C165" s="5">
        <v>880</v>
      </c>
      <c r="D165" s="59">
        <v>220</v>
      </c>
      <c r="E165" s="87">
        <f>IFERROR(C165/D165,"")</f>
        <v>4</v>
      </c>
    </row>
    <row r="166" spans="1:5" ht="15" customHeight="1" x14ac:dyDescent="0.2">
      <c r="A166" s="21" t="s">
        <v>224</v>
      </c>
      <c r="B166" s="25">
        <v>2665</v>
      </c>
      <c r="C166" s="5">
        <v>2661</v>
      </c>
      <c r="D166" s="59">
        <v>640</v>
      </c>
      <c r="E166" s="87">
        <f>IFERROR(C166/D166,"")</f>
        <v>4.1578125000000004</v>
      </c>
    </row>
    <row r="167" spans="1:5" ht="15" customHeight="1" x14ac:dyDescent="0.2">
      <c r="A167" s="21" t="s">
        <v>225</v>
      </c>
      <c r="B167" s="25">
        <v>823</v>
      </c>
      <c r="C167" s="5">
        <v>823</v>
      </c>
      <c r="D167" s="59">
        <v>200</v>
      </c>
      <c r="E167" s="87">
        <f>IFERROR(C167/D167,"")</f>
        <v>4.1150000000000002</v>
      </c>
    </row>
    <row r="168" spans="1:5" ht="15.75" customHeight="1" x14ac:dyDescent="0.2">
      <c r="A168" s="21" t="s">
        <v>226</v>
      </c>
      <c r="B168" s="25">
        <v>2317</v>
      </c>
      <c r="C168" s="5">
        <v>2317</v>
      </c>
      <c r="D168" s="59">
        <v>517</v>
      </c>
      <c r="E168" s="87">
        <f>IFERROR(C168/D168,"")</f>
        <v>4.4816247582205033</v>
      </c>
    </row>
    <row r="169" spans="1:5" ht="15.75" customHeight="1" x14ac:dyDescent="0.2">
      <c r="A169" s="21"/>
      <c r="B169" s="24"/>
      <c r="C169" s="5"/>
      <c r="D169" s="59"/>
      <c r="E169" s="87" t="str">
        <f>IFERROR(C169/D169,"")</f>
        <v/>
      </c>
    </row>
    <row r="170" spans="1:5" ht="15.75" customHeight="1" x14ac:dyDescent="0.25">
      <c r="A170" s="20" t="s">
        <v>227</v>
      </c>
      <c r="B170" s="23">
        <f>SUM(B171:B205)</f>
        <v>53796</v>
      </c>
      <c r="C170" s="23">
        <f t="shared" ref="C170:E170" si="16">SUM(C171:C205)</f>
        <v>53793</v>
      </c>
      <c r="D170" s="69">
        <f t="shared" ref="D170" si="17">SUM(D171:D205)</f>
        <v>12835</v>
      </c>
      <c r="E170" s="90">
        <f>IFERROR(C170/D170,"")</f>
        <v>4.1911180366186214</v>
      </c>
    </row>
    <row r="171" spans="1:5" ht="15.75" customHeight="1" x14ac:dyDescent="0.2">
      <c r="A171" s="21" t="s">
        <v>228</v>
      </c>
      <c r="B171" s="25">
        <v>1012</v>
      </c>
      <c r="C171" s="5">
        <v>1012</v>
      </c>
      <c r="D171" s="59">
        <v>259</v>
      </c>
      <c r="E171" s="87">
        <f>IFERROR(C171/D171,"")</f>
        <v>3.9073359073359075</v>
      </c>
    </row>
    <row r="172" spans="1:5" ht="15.75" customHeight="1" x14ac:dyDescent="0.2">
      <c r="A172" s="21" t="s">
        <v>229</v>
      </c>
      <c r="B172" s="25">
        <v>1527</v>
      </c>
      <c r="C172" s="5">
        <v>1527</v>
      </c>
      <c r="D172" s="59">
        <v>399</v>
      </c>
      <c r="E172" s="87">
        <f>IFERROR(C172/D172,"")</f>
        <v>3.8270676691729322</v>
      </c>
    </row>
    <row r="173" spans="1:5" ht="15.75" customHeight="1" x14ac:dyDescent="0.2">
      <c r="A173" s="21" t="s">
        <v>230</v>
      </c>
      <c r="B173" s="25">
        <v>887</v>
      </c>
      <c r="C173" s="5">
        <v>887</v>
      </c>
      <c r="D173" s="59">
        <v>221</v>
      </c>
      <c r="E173" s="87">
        <f>IFERROR(C173/D173,"")</f>
        <v>4.0135746606334841</v>
      </c>
    </row>
    <row r="174" spans="1:5" ht="15.75" customHeight="1" x14ac:dyDescent="0.2">
      <c r="A174" s="21" t="s">
        <v>231</v>
      </c>
      <c r="B174" s="25">
        <v>646</v>
      </c>
      <c r="C174" s="5">
        <v>646</v>
      </c>
      <c r="D174" s="59">
        <v>168</v>
      </c>
      <c r="E174" s="87">
        <f>IFERROR(C174/D174,"")</f>
        <v>3.8452380952380953</v>
      </c>
    </row>
    <row r="175" spans="1:5" ht="15.75" customHeight="1" x14ac:dyDescent="0.2">
      <c r="A175" s="21" t="s">
        <v>232</v>
      </c>
      <c r="B175" s="25">
        <v>771</v>
      </c>
      <c r="C175" s="5">
        <v>771</v>
      </c>
      <c r="D175" s="59">
        <v>196</v>
      </c>
      <c r="E175" s="87">
        <f>IFERROR(C175/D175,"")</f>
        <v>3.9336734693877551</v>
      </c>
    </row>
    <row r="176" spans="1:5" ht="15.75" customHeight="1" x14ac:dyDescent="0.2">
      <c r="A176" s="21" t="s">
        <v>233</v>
      </c>
      <c r="B176" s="25">
        <v>1016</v>
      </c>
      <c r="C176" s="5">
        <v>1016</v>
      </c>
      <c r="D176" s="59">
        <v>229</v>
      </c>
      <c r="E176" s="87">
        <f>IFERROR(C176/D176,"")</f>
        <v>4.4366812227074233</v>
      </c>
    </row>
    <row r="177" spans="1:5" ht="15.75" customHeight="1" x14ac:dyDescent="0.2">
      <c r="A177" s="21" t="s">
        <v>234</v>
      </c>
      <c r="B177" s="25">
        <v>917</v>
      </c>
      <c r="C177" s="5">
        <v>917</v>
      </c>
      <c r="D177" s="59">
        <v>207</v>
      </c>
      <c r="E177" s="87">
        <f>IFERROR(C177/D177,"")</f>
        <v>4.4299516908212562</v>
      </c>
    </row>
    <row r="178" spans="1:5" ht="15.75" customHeight="1" x14ac:dyDescent="0.2">
      <c r="A178" s="21" t="s">
        <v>235</v>
      </c>
      <c r="B178" s="25">
        <v>1062</v>
      </c>
      <c r="C178" s="5">
        <v>1062</v>
      </c>
      <c r="D178" s="59">
        <v>258</v>
      </c>
      <c r="E178" s="87">
        <f>IFERROR(C178/D178,"")</f>
        <v>4.1162790697674421</v>
      </c>
    </row>
    <row r="179" spans="1:5" ht="15.75" customHeight="1" x14ac:dyDescent="0.2">
      <c r="A179" s="21" t="s">
        <v>236</v>
      </c>
      <c r="B179" s="25">
        <v>1509</v>
      </c>
      <c r="C179" s="5">
        <v>1509</v>
      </c>
      <c r="D179" s="59">
        <v>372</v>
      </c>
      <c r="E179" s="87">
        <f>IFERROR(C179/D179,"")</f>
        <v>4.056451612903226</v>
      </c>
    </row>
    <row r="180" spans="1:5" ht="15.75" customHeight="1" x14ac:dyDescent="0.2">
      <c r="A180" s="21" t="s">
        <v>237</v>
      </c>
      <c r="B180" s="25">
        <v>718</v>
      </c>
      <c r="C180" s="5">
        <v>718</v>
      </c>
      <c r="D180" s="59">
        <v>160</v>
      </c>
      <c r="E180" s="87">
        <f>IFERROR(C180/D180,"")</f>
        <v>4.4874999999999998</v>
      </c>
    </row>
    <row r="181" spans="1:5" ht="15.75" customHeight="1" x14ac:dyDescent="0.2">
      <c r="A181" s="21" t="s">
        <v>238</v>
      </c>
      <c r="B181" s="25">
        <v>1140</v>
      </c>
      <c r="C181" s="5">
        <v>1140</v>
      </c>
      <c r="D181" s="59">
        <v>300</v>
      </c>
      <c r="E181" s="87">
        <f>IFERROR(C181/D181,"")</f>
        <v>3.8</v>
      </c>
    </row>
    <row r="182" spans="1:5" ht="15.75" customHeight="1" x14ac:dyDescent="0.2">
      <c r="A182" s="21" t="s">
        <v>239</v>
      </c>
      <c r="B182" s="25">
        <v>968</v>
      </c>
      <c r="C182" s="5">
        <v>968</v>
      </c>
      <c r="D182" s="59">
        <v>264</v>
      </c>
      <c r="E182" s="87">
        <f>IFERROR(C182/D182,"")</f>
        <v>3.6666666666666665</v>
      </c>
    </row>
    <row r="183" spans="1:5" ht="15.75" customHeight="1" x14ac:dyDescent="0.2">
      <c r="A183" s="21" t="s">
        <v>240</v>
      </c>
      <c r="B183" s="25">
        <v>392</v>
      </c>
      <c r="C183" s="5">
        <v>392</v>
      </c>
      <c r="D183" s="59">
        <v>100</v>
      </c>
      <c r="E183" s="87">
        <f>IFERROR(C183/D183,"")</f>
        <v>3.92</v>
      </c>
    </row>
    <row r="184" spans="1:5" ht="15.75" customHeight="1" x14ac:dyDescent="0.2">
      <c r="A184" s="21" t="s">
        <v>241</v>
      </c>
      <c r="B184" s="25">
        <v>2790</v>
      </c>
      <c r="C184" s="5">
        <v>2788</v>
      </c>
      <c r="D184" s="59">
        <v>650</v>
      </c>
      <c r="E184" s="87">
        <f>IFERROR(C184/D184,"")</f>
        <v>4.2892307692307696</v>
      </c>
    </row>
    <row r="185" spans="1:5" ht="15.75" customHeight="1" x14ac:dyDescent="0.2">
      <c r="A185" s="21" t="s">
        <v>10</v>
      </c>
      <c r="B185" s="25">
        <v>819</v>
      </c>
      <c r="C185" s="5">
        <v>819</v>
      </c>
      <c r="D185" s="59">
        <v>198</v>
      </c>
      <c r="E185" s="87">
        <f>IFERROR(C185/D185,"")</f>
        <v>4.1363636363636367</v>
      </c>
    </row>
    <row r="186" spans="1:5" ht="15.75" customHeight="1" x14ac:dyDescent="0.2">
      <c r="A186" s="21" t="s">
        <v>242</v>
      </c>
      <c r="B186" s="25">
        <v>677</v>
      </c>
      <c r="C186" s="5">
        <v>677</v>
      </c>
      <c r="D186" s="59">
        <v>171</v>
      </c>
      <c r="E186" s="87">
        <f>IFERROR(C186/D186,"")</f>
        <v>3.9590643274853803</v>
      </c>
    </row>
    <row r="187" spans="1:5" ht="15.75" customHeight="1" x14ac:dyDescent="0.2">
      <c r="A187" s="21" t="s">
        <v>243</v>
      </c>
      <c r="B187" s="25">
        <v>802</v>
      </c>
      <c r="C187" s="5">
        <v>802</v>
      </c>
      <c r="D187" s="59">
        <v>189</v>
      </c>
      <c r="E187" s="87">
        <f>IFERROR(C187/D187,"")</f>
        <v>4.2433862433862437</v>
      </c>
    </row>
    <row r="188" spans="1:5" ht="15.75" customHeight="1" x14ac:dyDescent="0.2">
      <c r="A188" s="21" t="s">
        <v>244</v>
      </c>
      <c r="B188" s="25">
        <v>1675</v>
      </c>
      <c r="C188" s="5">
        <v>1675</v>
      </c>
      <c r="D188" s="59">
        <v>404</v>
      </c>
      <c r="E188" s="87">
        <f>IFERROR(C188/D188,"")</f>
        <v>4.1460396039603964</v>
      </c>
    </row>
    <row r="189" spans="1:5" ht="15.75" customHeight="1" x14ac:dyDescent="0.2">
      <c r="A189" s="21" t="s">
        <v>245</v>
      </c>
      <c r="B189" s="25">
        <v>1463</v>
      </c>
      <c r="C189" s="5">
        <v>1463</v>
      </c>
      <c r="D189" s="59">
        <v>359</v>
      </c>
      <c r="E189" s="87">
        <f>IFERROR(C189/D189,"")</f>
        <v>4.0752089136490248</v>
      </c>
    </row>
    <row r="190" spans="1:5" ht="15.75" customHeight="1" x14ac:dyDescent="0.2">
      <c r="A190" s="21" t="s">
        <v>246</v>
      </c>
      <c r="B190" s="25">
        <v>1689</v>
      </c>
      <c r="C190" s="5">
        <v>1689</v>
      </c>
      <c r="D190" s="59">
        <v>413</v>
      </c>
      <c r="E190" s="87">
        <f>IFERROR(C190/D190,"")</f>
        <v>4.0895883777239712</v>
      </c>
    </row>
    <row r="191" spans="1:5" ht="15.75" customHeight="1" x14ac:dyDescent="0.2">
      <c r="A191" s="21" t="s">
        <v>2</v>
      </c>
      <c r="B191" s="25">
        <v>4794</v>
      </c>
      <c r="C191" s="5">
        <v>4793</v>
      </c>
      <c r="D191" s="59">
        <v>1157</v>
      </c>
      <c r="E191" s="87">
        <f>IFERROR(C191/D191,"")</f>
        <v>4.1426101987899742</v>
      </c>
    </row>
    <row r="192" spans="1:5" ht="15.75" customHeight="1" x14ac:dyDescent="0.2">
      <c r="A192" s="21" t="s">
        <v>5</v>
      </c>
      <c r="B192" s="25">
        <v>1443</v>
      </c>
      <c r="C192" s="5">
        <v>1443</v>
      </c>
      <c r="D192" s="59">
        <v>360</v>
      </c>
      <c r="E192" s="87">
        <f>IFERROR(C192/D192,"")</f>
        <v>4.0083333333333337</v>
      </c>
    </row>
    <row r="193" spans="1:5" ht="15.75" customHeight="1" x14ac:dyDescent="0.2">
      <c r="A193" s="21" t="s">
        <v>57</v>
      </c>
      <c r="B193" s="25">
        <v>885</v>
      </c>
      <c r="C193" s="5">
        <v>885</v>
      </c>
      <c r="D193" s="59">
        <v>209</v>
      </c>
      <c r="E193" s="87">
        <f>IFERROR(C193/D193,"")</f>
        <v>4.2344497607655498</v>
      </c>
    </row>
    <row r="194" spans="1:5" ht="15.75" customHeight="1" x14ac:dyDescent="0.2">
      <c r="A194" s="21" t="s">
        <v>24</v>
      </c>
      <c r="B194" s="25">
        <v>768</v>
      </c>
      <c r="C194" s="5">
        <v>768</v>
      </c>
      <c r="D194" s="59">
        <v>194</v>
      </c>
      <c r="E194" s="87">
        <f>IFERROR(C194/D194,"")</f>
        <v>3.9587628865979383</v>
      </c>
    </row>
    <row r="195" spans="1:5" ht="15.75" customHeight="1" x14ac:dyDescent="0.2">
      <c r="A195" s="21" t="s">
        <v>247</v>
      </c>
      <c r="B195" s="25">
        <v>7789</v>
      </c>
      <c r="C195" s="5">
        <v>7789</v>
      </c>
      <c r="D195" s="59">
        <v>1750</v>
      </c>
      <c r="E195" s="87">
        <f>IFERROR(C195/D195,"")</f>
        <v>4.4508571428571431</v>
      </c>
    </row>
    <row r="196" spans="1:5" ht="15.75" customHeight="1" x14ac:dyDescent="0.2">
      <c r="A196" s="21" t="s">
        <v>248</v>
      </c>
      <c r="B196" s="25">
        <v>818</v>
      </c>
      <c r="C196" s="5">
        <v>818</v>
      </c>
      <c r="D196" s="59">
        <v>216</v>
      </c>
      <c r="E196" s="87">
        <f>IFERROR(C196/D196,"")</f>
        <v>3.7870370370370372</v>
      </c>
    </row>
    <row r="197" spans="1:5" ht="15.75" customHeight="1" x14ac:dyDescent="0.2">
      <c r="A197" s="21" t="s">
        <v>249</v>
      </c>
      <c r="B197" s="25">
        <v>1508</v>
      </c>
      <c r="C197" s="5">
        <v>1508</v>
      </c>
      <c r="D197" s="59">
        <v>419</v>
      </c>
      <c r="E197" s="87">
        <f>IFERROR(C197/D197,"")</f>
        <v>3.5990453460620526</v>
      </c>
    </row>
    <row r="198" spans="1:5" ht="15.75" customHeight="1" x14ac:dyDescent="0.2">
      <c r="A198" s="21" t="s">
        <v>250</v>
      </c>
      <c r="B198" s="25">
        <v>2739</v>
      </c>
      <c r="C198" s="5">
        <v>2739</v>
      </c>
      <c r="D198" s="59">
        <v>580</v>
      </c>
      <c r="E198" s="87">
        <f>IFERROR(C198/D198,"")</f>
        <v>4.7224137931034482</v>
      </c>
    </row>
    <row r="199" spans="1:5" ht="15.75" customHeight="1" x14ac:dyDescent="0.2">
      <c r="A199" s="21" t="s">
        <v>251</v>
      </c>
      <c r="B199" s="25">
        <v>1133</v>
      </c>
      <c r="C199" s="5">
        <v>1133</v>
      </c>
      <c r="D199" s="59">
        <v>275</v>
      </c>
      <c r="E199" s="87">
        <f>IFERROR(C199/D199,"")</f>
        <v>4.12</v>
      </c>
    </row>
    <row r="200" spans="1:5" ht="15.75" customHeight="1" x14ac:dyDescent="0.2">
      <c r="A200" s="21" t="s">
        <v>252</v>
      </c>
      <c r="B200" s="25">
        <v>3041</v>
      </c>
      <c r="C200" s="5">
        <v>3041</v>
      </c>
      <c r="D200" s="59">
        <v>675</v>
      </c>
      <c r="E200" s="87">
        <f>IFERROR(C200/D200,"")</f>
        <v>4.5051851851851854</v>
      </c>
    </row>
    <row r="201" spans="1:5" ht="15.75" customHeight="1" x14ac:dyDescent="0.2">
      <c r="A201" s="21" t="s">
        <v>253</v>
      </c>
      <c r="B201" s="25">
        <v>1106</v>
      </c>
      <c r="C201" s="5">
        <v>1106</v>
      </c>
      <c r="D201" s="59">
        <v>262</v>
      </c>
      <c r="E201" s="87">
        <f>IFERROR(C201/D201,"")</f>
        <v>4.221374045801527</v>
      </c>
    </row>
    <row r="202" spans="1:5" ht="15.75" customHeight="1" x14ac:dyDescent="0.2">
      <c r="A202" s="21" t="s">
        <v>254</v>
      </c>
      <c r="B202" s="25">
        <v>713</v>
      </c>
      <c r="C202" s="5">
        <v>713</v>
      </c>
      <c r="D202" s="59">
        <v>161</v>
      </c>
      <c r="E202" s="87">
        <f>IFERROR(C202/D202,"")</f>
        <v>4.4285714285714288</v>
      </c>
    </row>
    <row r="203" spans="1:5" ht="15.75" customHeight="1" x14ac:dyDescent="0.2">
      <c r="A203" s="21" t="s">
        <v>255</v>
      </c>
      <c r="B203" s="25">
        <v>1020</v>
      </c>
      <c r="C203" s="5">
        <v>1020</v>
      </c>
      <c r="D203" s="59">
        <v>238</v>
      </c>
      <c r="E203" s="87">
        <f>IFERROR(C203/D203,"")</f>
        <v>4.2857142857142856</v>
      </c>
    </row>
    <row r="204" spans="1:5" ht="15.75" customHeight="1" x14ac:dyDescent="0.2">
      <c r="A204" s="21" t="s">
        <v>256</v>
      </c>
      <c r="B204" s="25">
        <v>1352</v>
      </c>
      <c r="C204" s="5">
        <v>1352</v>
      </c>
      <c r="D204" s="59">
        <v>319</v>
      </c>
      <c r="E204" s="87">
        <f>IFERROR(C204/D204,"")</f>
        <v>4.238244514106583</v>
      </c>
    </row>
    <row r="205" spans="1:5" ht="15.75" customHeight="1" x14ac:dyDescent="0.2">
      <c r="A205" s="21" t="s">
        <v>257</v>
      </c>
      <c r="B205" s="25">
        <v>2207</v>
      </c>
      <c r="C205" s="5">
        <v>2207</v>
      </c>
      <c r="D205" s="59">
        <v>503</v>
      </c>
      <c r="E205" s="87">
        <f>IFERROR(C205/D205,"")</f>
        <v>4.3876739562624252</v>
      </c>
    </row>
    <row r="206" spans="1:5" ht="15.75" customHeight="1" x14ac:dyDescent="0.2">
      <c r="A206" s="21"/>
      <c r="B206" s="24"/>
      <c r="C206" s="5"/>
      <c r="D206" s="59"/>
      <c r="E206" s="87" t="str">
        <f>IFERROR(C206/D206,"")</f>
        <v/>
      </c>
    </row>
    <row r="207" spans="1:5" ht="15.75" customHeight="1" x14ac:dyDescent="0.2">
      <c r="A207" s="21"/>
      <c r="B207" s="24"/>
      <c r="C207" s="5"/>
      <c r="D207" s="59"/>
      <c r="E207" s="87" t="str">
        <f>IFERROR(C207/D207,"")</f>
        <v/>
      </c>
    </row>
    <row r="208" spans="1:5" ht="15.75" customHeight="1" x14ac:dyDescent="0.25">
      <c r="A208" s="20" t="s">
        <v>258</v>
      </c>
      <c r="B208" s="23">
        <f>SUM(B209:B222)</f>
        <v>65974</v>
      </c>
      <c r="C208" s="23">
        <f t="shared" ref="C208:E208" si="18">SUM(C209:C222)</f>
        <v>65611</v>
      </c>
      <c r="D208" s="69">
        <f t="shared" ref="D208" si="19">SUM(D209:D222)</f>
        <v>14653</v>
      </c>
      <c r="E208" s="90">
        <f>IFERROR(C208/D208,"")</f>
        <v>4.4776496280625127</v>
      </c>
    </row>
    <row r="209" spans="1:5" ht="15.75" customHeight="1" x14ac:dyDescent="0.2">
      <c r="A209" s="21" t="s">
        <v>259</v>
      </c>
      <c r="B209" s="25">
        <v>6952</v>
      </c>
      <c r="C209" s="5">
        <v>6928</v>
      </c>
      <c r="D209" s="59">
        <v>1569</v>
      </c>
      <c r="E209" s="87">
        <f>IFERROR(C209/D209,"")</f>
        <v>4.4155513065646907</v>
      </c>
    </row>
    <row r="210" spans="1:5" ht="15.75" customHeight="1" x14ac:dyDescent="0.2">
      <c r="A210" s="21" t="s">
        <v>260</v>
      </c>
      <c r="B210" s="25">
        <v>1834</v>
      </c>
      <c r="C210" s="5">
        <v>1834</v>
      </c>
      <c r="D210" s="59">
        <v>429</v>
      </c>
      <c r="E210" s="87">
        <f>IFERROR(C210/D210,"")</f>
        <v>4.2750582750582753</v>
      </c>
    </row>
    <row r="211" spans="1:5" ht="15.75" customHeight="1" x14ac:dyDescent="0.2">
      <c r="A211" s="21" t="s">
        <v>261</v>
      </c>
      <c r="B211" s="25">
        <v>4151</v>
      </c>
      <c r="C211" s="5">
        <v>4151</v>
      </c>
      <c r="D211" s="59">
        <v>902</v>
      </c>
      <c r="E211" s="87">
        <f>IFERROR(C211/D211,"")</f>
        <v>4.6019955654101992</v>
      </c>
    </row>
    <row r="212" spans="1:5" ht="15.75" customHeight="1" x14ac:dyDescent="0.2">
      <c r="A212" s="21" t="s">
        <v>262</v>
      </c>
      <c r="B212" s="25">
        <v>6102</v>
      </c>
      <c r="C212" s="5">
        <v>6102</v>
      </c>
      <c r="D212" s="59">
        <v>1349</v>
      </c>
      <c r="E212" s="87">
        <f>IFERROR(C212/D212,"")</f>
        <v>4.5233506300963677</v>
      </c>
    </row>
    <row r="213" spans="1:5" ht="15.75" customHeight="1" x14ac:dyDescent="0.2">
      <c r="A213" s="21" t="s">
        <v>263</v>
      </c>
      <c r="B213" s="25">
        <v>3752</v>
      </c>
      <c r="C213" s="5">
        <v>3752</v>
      </c>
      <c r="D213" s="59">
        <v>845</v>
      </c>
      <c r="E213" s="87">
        <f>IFERROR(C213/D213,"")</f>
        <v>4.4402366863905325</v>
      </c>
    </row>
    <row r="214" spans="1:5" ht="15.75" customHeight="1" x14ac:dyDescent="0.2">
      <c r="A214" s="21" t="s">
        <v>264</v>
      </c>
      <c r="B214" s="25">
        <v>5839</v>
      </c>
      <c r="C214" s="5">
        <v>5769</v>
      </c>
      <c r="D214" s="59">
        <v>1225</v>
      </c>
      <c r="E214" s="87">
        <f>IFERROR(C214/D214,"")</f>
        <v>4.7093877551020409</v>
      </c>
    </row>
    <row r="215" spans="1:5" ht="15.75" customHeight="1" x14ac:dyDescent="0.2">
      <c r="A215" s="21" t="s">
        <v>265</v>
      </c>
      <c r="B215" s="25">
        <v>1738</v>
      </c>
      <c r="C215" s="5">
        <v>1738</v>
      </c>
      <c r="D215" s="59">
        <v>430</v>
      </c>
      <c r="E215" s="87">
        <f>IFERROR(C215/D215,"")</f>
        <v>4.0418604651162795</v>
      </c>
    </row>
    <row r="216" spans="1:5" ht="15.75" customHeight="1" x14ac:dyDescent="0.2">
      <c r="A216" s="21" t="s">
        <v>266</v>
      </c>
      <c r="B216" s="25">
        <v>2147</v>
      </c>
      <c r="C216" s="5">
        <v>2057</v>
      </c>
      <c r="D216" s="59">
        <v>477</v>
      </c>
      <c r="E216" s="87">
        <f>IFERROR(C216/D216,"")</f>
        <v>4.3123689727463308</v>
      </c>
    </row>
    <row r="217" spans="1:5" ht="15.75" customHeight="1" x14ac:dyDescent="0.2">
      <c r="A217" s="21" t="s">
        <v>170</v>
      </c>
      <c r="B217" s="25">
        <v>2902</v>
      </c>
      <c r="C217" s="5">
        <v>2902</v>
      </c>
      <c r="D217" s="59">
        <v>637</v>
      </c>
      <c r="E217" s="87">
        <f>IFERROR(C217/D217,"")</f>
        <v>4.5557299843014132</v>
      </c>
    </row>
    <row r="218" spans="1:5" ht="15.75" customHeight="1" x14ac:dyDescent="0.2">
      <c r="A218" s="21" t="s">
        <v>267</v>
      </c>
      <c r="B218" s="25">
        <v>7010</v>
      </c>
      <c r="C218" s="5">
        <v>6924</v>
      </c>
      <c r="D218" s="59">
        <v>1625</v>
      </c>
      <c r="E218" s="87">
        <f>IFERROR(C218/D218,"")</f>
        <v>4.2609230769230768</v>
      </c>
    </row>
    <row r="219" spans="1:5" ht="15.75" customHeight="1" x14ac:dyDescent="0.2">
      <c r="A219" s="21" t="s">
        <v>268</v>
      </c>
      <c r="B219" s="25">
        <v>8494</v>
      </c>
      <c r="C219" s="5">
        <v>8449</v>
      </c>
      <c r="D219" s="59">
        <v>1813</v>
      </c>
      <c r="E219" s="87">
        <f>IFERROR(C219/D219,"")</f>
        <v>4.66023166023166</v>
      </c>
    </row>
    <row r="220" spans="1:5" ht="15.75" customHeight="1" x14ac:dyDescent="0.2">
      <c r="A220" s="21" t="s">
        <v>2</v>
      </c>
      <c r="B220" s="25">
        <v>8453</v>
      </c>
      <c r="C220" s="5">
        <v>8452</v>
      </c>
      <c r="D220" s="59">
        <v>1897</v>
      </c>
      <c r="E220" s="87">
        <f>IFERROR(C220/D220,"")</f>
        <v>4.4554559831312597</v>
      </c>
    </row>
    <row r="221" spans="1:5" ht="15.75" customHeight="1" x14ac:dyDescent="0.2">
      <c r="A221" s="21" t="s">
        <v>269</v>
      </c>
      <c r="B221" s="25">
        <v>4206</v>
      </c>
      <c r="C221" s="5">
        <v>4159</v>
      </c>
      <c r="D221" s="59">
        <v>913</v>
      </c>
      <c r="E221" s="87">
        <f>IFERROR(C221/D221,"")</f>
        <v>4.5553121577217963</v>
      </c>
    </row>
    <row r="222" spans="1:5" ht="15.75" customHeight="1" x14ac:dyDescent="0.2">
      <c r="A222" s="21" t="s">
        <v>70</v>
      </c>
      <c r="B222" s="25">
        <v>2394</v>
      </c>
      <c r="C222" s="5">
        <v>2394</v>
      </c>
      <c r="D222" s="59">
        <v>542</v>
      </c>
      <c r="E222" s="87">
        <f>IFERROR(C222/D222,"")</f>
        <v>4.4169741697416978</v>
      </c>
    </row>
    <row r="223" spans="1:5" ht="15.75" customHeight="1" x14ac:dyDescent="0.2">
      <c r="A223" s="21"/>
      <c r="B223" s="24"/>
      <c r="C223" s="5"/>
      <c r="D223" s="59"/>
      <c r="E223" s="87" t="str">
        <f>IFERROR(C223/D223,"")</f>
        <v/>
      </c>
    </row>
    <row r="224" spans="1:5" ht="15.75" customHeight="1" x14ac:dyDescent="0.25">
      <c r="A224" s="20" t="s">
        <v>270</v>
      </c>
      <c r="B224" s="23">
        <f>SUM(B225:B238)</f>
        <v>48965</v>
      </c>
      <c r="C224" s="23">
        <f t="shared" ref="C224:E224" si="20">SUM(C225:C238)</f>
        <v>48743</v>
      </c>
      <c r="D224" s="69">
        <f t="shared" ref="D224" si="21">SUM(D225:D238)</f>
        <v>11311</v>
      </c>
      <c r="E224" s="90">
        <f>IFERROR(C224/D224,"")</f>
        <v>4.309344885509681</v>
      </c>
    </row>
    <row r="225" spans="1:5" ht="15.75" customHeight="1" x14ac:dyDescent="0.2">
      <c r="A225" s="21" t="s">
        <v>271</v>
      </c>
      <c r="B225" s="25">
        <v>2626</v>
      </c>
      <c r="C225" s="5">
        <v>2626</v>
      </c>
      <c r="D225" s="59">
        <v>616</v>
      </c>
      <c r="E225" s="87">
        <f>IFERROR(C225/D225,"")</f>
        <v>4.2629870129870131</v>
      </c>
    </row>
    <row r="226" spans="1:5" ht="15.75" customHeight="1" x14ac:dyDescent="0.2">
      <c r="A226" s="21" t="s">
        <v>272</v>
      </c>
      <c r="B226" s="25">
        <v>5542</v>
      </c>
      <c r="C226" s="5">
        <v>5515</v>
      </c>
      <c r="D226" s="59">
        <v>1228</v>
      </c>
      <c r="E226" s="87">
        <f>IFERROR(C226/D226,"")</f>
        <v>4.4910423452768731</v>
      </c>
    </row>
    <row r="227" spans="1:5" ht="15.75" customHeight="1" x14ac:dyDescent="0.2">
      <c r="A227" s="21" t="s">
        <v>273</v>
      </c>
      <c r="B227" s="25">
        <v>6176</v>
      </c>
      <c r="C227" s="5">
        <v>6176</v>
      </c>
      <c r="D227" s="59">
        <v>1498</v>
      </c>
      <c r="E227" s="87">
        <f>IFERROR(C227/D227,"")</f>
        <v>4.1228304405874496</v>
      </c>
    </row>
    <row r="228" spans="1:5" ht="15.75" customHeight="1" x14ac:dyDescent="0.2">
      <c r="A228" s="21" t="s">
        <v>274</v>
      </c>
      <c r="B228" s="25">
        <v>2644</v>
      </c>
      <c r="C228" s="5">
        <v>2633</v>
      </c>
      <c r="D228" s="59">
        <v>697</v>
      </c>
      <c r="E228" s="87">
        <f>IFERROR(C228/D228,"")</f>
        <v>3.7776183644189385</v>
      </c>
    </row>
    <row r="229" spans="1:5" ht="15.75" customHeight="1" x14ac:dyDescent="0.2">
      <c r="A229" s="21" t="s">
        <v>275</v>
      </c>
      <c r="B229" s="25">
        <v>4937</v>
      </c>
      <c r="C229" s="5">
        <v>4886</v>
      </c>
      <c r="D229" s="59">
        <v>1125</v>
      </c>
      <c r="E229" s="87">
        <f>IFERROR(C229/D229,"")</f>
        <v>4.3431111111111109</v>
      </c>
    </row>
    <row r="230" spans="1:5" ht="15.75" customHeight="1" x14ac:dyDescent="0.2">
      <c r="A230" s="21" t="s">
        <v>276</v>
      </c>
      <c r="B230" s="25">
        <v>3002</v>
      </c>
      <c r="C230" s="5">
        <v>2950</v>
      </c>
      <c r="D230" s="59">
        <v>675</v>
      </c>
      <c r="E230" s="87">
        <f>IFERROR(C230/D230,"")</f>
        <v>4.3703703703703702</v>
      </c>
    </row>
    <row r="231" spans="1:5" ht="15.75" customHeight="1" x14ac:dyDescent="0.2">
      <c r="A231" s="21" t="s">
        <v>277</v>
      </c>
      <c r="B231" s="25">
        <v>2793</v>
      </c>
      <c r="C231" s="5">
        <v>2793</v>
      </c>
      <c r="D231" s="59">
        <v>624</v>
      </c>
      <c r="E231" s="87">
        <f>IFERROR(C231/D231,"")</f>
        <v>4.4759615384615383</v>
      </c>
    </row>
    <row r="232" spans="1:5" ht="15.75" customHeight="1" x14ac:dyDescent="0.2">
      <c r="A232" s="21" t="s">
        <v>278</v>
      </c>
      <c r="B232" s="25">
        <v>1837</v>
      </c>
      <c r="C232" s="5">
        <v>1824</v>
      </c>
      <c r="D232" s="59">
        <v>510</v>
      </c>
      <c r="E232" s="87">
        <f>IFERROR(C232/D232,"")</f>
        <v>3.5764705882352943</v>
      </c>
    </row>
    <row r="233" spans="1:5" ht="15.75" customHeight="1" x14ac:dyDescent="0.2">
      <c r="A233" s="21" t="s">
        <v>279</v>
      </c>
      <c r="B233" s="25">
        <v>1635</v>
      </c>
      <c r="C233" s="5">
        <v>1635</v>
      </c>
      <c r="D233" s="59">
        <v>422</v>
      </c>
      <c r="E233" s="87">
        <f>IFERROR(C233/D233,"")</f>
        <v>3.8744075829383888</v>
      </c>
    </row>
    <row r="234" spans="1:5" ht="15.75" customHeight="1" x14ac:dyDescent="0.2">
      <c r="A234" s="21" t="s">
        <v>2</v>
      </c>
      <c r="B234" s="25">
        <v>3863</v>
      </c>
      <c r="C234" s="5">
        <v>3863</v>
      </c>
      <c r="D234" s="59">
        <v>649</v>
      </c>
      <c r="E234" s="87">
        <f>IFERROR(C234/D234,"")</f>
        <v>5.9522342064714948</v>
      </c>
    </row>
    <row r="235" spans="1:5" ht="15.75" customHeight="1" x14ac:dyDescent="0.2">
      <c r="A235" s="21" t="s">
        <v>280</v>
      </c>
      <c r="B235" s="25">
        <v>4102</v>
      </c>
      <c r="C235" s="5">
        <v>4102</v>
      </c>
      <c r="D235" s="59">
        <v>940</v>
      </c>
      <c r="E235" s="87">
        <f>IFERROR(C235/D235,"")</f>
        <v>4.3638297872340424</v>
      </c>
    </row>
    <row r="236" spans="1:5" ht="15.75" customHeight="1" x14ac:dyDescent="0.2">
      <c r="A236" s="21" t="s">
        <v>6</v>
      </c>
      <c r="B236" s="25">
        <v>4009</v>
      </c>
      <c r="C236" s="5">
        <v>3997</v>
      </c>
      <c r="D236" s="59">
        <v>968</v>
      </c>
      <c r="E236" s="87">
        <f>IFERROR(C236/D236,"")</f>
        <v>4.1291322314049586</v>
      </c>
    </row>
    <row r="237" spans="1:5" ht="15.75" customHeight="1" x14ac:dyDescent="0.2">
      <c r="A237" s="21" t="s">
        <v>22</v>
      </c>
      <c r="B237" s="25">
        <v>2294</v>
      </c>
      <c r="C237" s="5">
        <v>2294</v>
      </c>
      <c r="D237" s="59">
        <v>574</v>
      </c>
      <c r="E237" s="87">
        <f>IFERROR(C237/D237,"")</f>
        <v>3.9965156794425085</v>
      </c>
    </row>
    <row r="238" spans="1:5" ht="15.75" customHeight="1" x14ac:dyDescent="0.2">
      <c r="A238" s="21" t="s">
        <v>281</v>
      </c>
      <c r="B238" s="25">
        <v>3505</v>
      </c>
      <c r="C238" s="5">
        <v>3449</v>
      </c>
      <c r="D238" s="59">
        <v>785</v>
      </c>
      <c r="E238" s="87">
        <f>IFERROR(C238/D238,"")</f>
        <v>4.3936305732484078</v>
      </c>
    </row>
    <row r="239" spans="1:5" ht="15.75" customHeight="1" x14ac:dyDescent="0.2">
      <c r="A239" s="21"/>
      <c r="B239" s="24"/>
      <c r="C239" s="5"/>
      <c r="D239" s="59"/>
      <c r="E239" s="87" t="str">
        <f>IFERROR(C239/D239,"")</f>
        <v/>
      </c>
    </row>
    <row r="240" spans="1:5" ht="15.75" customHeight="1" x14ac:dyDescent="0.25">
      <c r="A240" s="20" t="s">
        <v>282</v>
      </c>
      <c r="B240" s="23">
        <f>SUM(B241:B286)</f>
        <v>190712</v>
      </c>
      <c r="C240" s="23">
        <f t="shared" ref="C240:E240" si="22">SUM(C241:C286)</f>
        <v>189048</v>
      </c>
      <c r="D240" s="69">
        <f t="shared" ref="D240" si="23">SUM(D241:D286)</f>
        <v>43839</v>
      </c>
      <c r="E240" s="90">
        <f>IFERROR(C240/D240,"")</f>
        <v>4.3123246424416619</v>
      </c>
    </row>
    <row r="241" spans="1:5" ht="15.75" customHeight="1" x14ac:dyDescent="0.2">
      <c r="A241" s="21" t="s">
        <v>283</v>
      </c>
      <c r="B241" s="25">
        <v>8215</v>
      </c>
      <c r="C241" s="5">
        <v>8193</v>
      </c>
      <c r="D241" s="59">
        <v>1908</v>
      </c>
      <c r="E241" s="87">
        <f>IFERROR(C241/D241,"")</f>
        <v>4.2940251572327046</v>
      </c>
    </row>
    <row r="242" spans="1:5" ht="15.75" customHeight="1" x14ac:dyDescent="0.2">
      <c r="A242" s="21" t="s">
        <v>284</v>
      </c>
      <c r="B242" s="25">
        <v>5771</v>
      </c>
      <c r="C242" s="5">
        <v>5771</v>
      </c>
      <c r="D242" s="59">
        <v>1368</v>
      </c>
      <c r="E242" s="87">
        <f>IFERROR(C242/D242,"")</f>
        <v>4.2185672514619883</v>
      </c>
    </row>
    <row r="243" spans="1:5" ht="15.75" customHeight="1" x14ac:dyDescent="0.2">
      <c r="A243" s="21" t="s">
        <v>285</v>
      </c>
      <c r="B243" s="25">
        <v>2644</v>
      </c>
      <c r="C243" s="5">
        <v>2633</v>
      </c>
      <c r="D243" s="59">
        <v>583</v>
      </c>
      <c r="E243" s="87">
        <f>IFERROR(C243/D243,"")</f>
        <v>4.5162950257289882</v>
      </c>
    </row>
    <row r="244" spans="1:5" ht="15.75" customHeight="1" x14ac:dyDescent="0.2">
      <c r="A244" s="21" t="s">
        <v>286</v>
      </c>
      <c r="B244" s="25">
        <v>3162</v>
      </c>
      <c r="C244" s="5">
        <v>3144</v>
      </c>
      <c r="D244" s="59">
        <v>726</v>
      </c>
      <c r="E244" s="87">
        <f>IFERROR(C244/D244,"")</f>
        <v>4.330578512396694</v>
      </c>
    </row>
    <row r="245" spans="1:5" ht="15.75" customHeight="1" x14ac:dyDescent="0.2">
      <c r="A245" s="21" t="s">
        <v>287</v>
      </c>
      <c r="B245" s="25">
        <v>1130</v>
      </c>
      <c r="C245" s="5">
        <v>1130</v>
      </c>
      <c r="D245" s="59">
        <v>262</v>
      </c>
      <c r="E245" s="87">
        <f>IFERROR(C245/D245,"")</f>
        <v>4.3129770992366412</v>
      </c>
    </row>
    <row r="246" spans="1:5" ht="15.75" customHeight="1" x14ac:dyDescent="0.2">
      <c r="A246" s="21" t="s">
        <v>288</v>
      </c>
      <c r="B246" s="25">
        <v>6553</v>
      </c>
      <c r="C246" s="5">
        <v>6486</v>
      </c>
      <c r="D246" s="59">
        <v>1394</v>
      </c>
      <c r="E246" s="87">
        <f>IFERROR(C246/D246,"")</f>
        <v>4.6527977044476323</v>
      </c>
    </row>
    <row r="247" spans="1:5" ht="15" customHeight="1" x14ac:dyDescent="0.2">
      <c r="A247" s="21" t="s">
        <v>289</v>
      </c>
      <c r="B247" s="25">
        <v>1545</v>
      </c>
      <c r="C247" s="5">
        <v>1545</v>
      </c>
      <c r="D247" s="59">
        <v>365</v>
      </c>
      <c r="E247" s="87">
        <f>IFERROR(C247/D247,"")</f>
        <v>4.2328767123287667</v>
      </c>
    </row>
    <row r="248" spans="1:5" ht="15" customHeight="1" x14ac:dyDescent="0.2">
      <c r="A248" s="21" t="s">
        <v>290</v>
      </c>
      <c r="B248" s="25">
        <v>29406</v>
      </c>
      <c r="C248" s="5">
        <v>28772</v>
      </c>
      <c r="D248" s="59">
        <v>6831</v>
      </c>
      <c r="E248" s="87">
        <f>IFERROR(C248/D248,"")</f>
        <v>4.2119748206704726</v>
      </c>
    </row>
    <row r="249" spans="1:5" ht="15" customHeight="1" x14ac:dyDescent="0.2">
      <c r="A249" s="21" t="s">
        <v>291</v>
      </c>
      <c r="B249" s="25">
        <v>7785</v>
      </c>
      <c r="C249" s="5">
        <v>7602</v>
      </c>
      <c r="D249" s="59">
        <v>1776</v>
      </c>
      <c r="E249" s="87">
        <f>IFERROR(C249/D249,"")</f>
        <v>4.2804054054054053</v>
      </c>
    </row>
    <row r="250" spans="1:5" ht="15" customHeight="1" x14ac:dyDescent="0.2">
      <c r="A250" s="21" t="s">
        <v>292</v>
      </c>
      <c r="B250" s="25">
        <v>1817</v>
      </c>
      <c r="C250" s="5">
        <v>1817</v>
      </c>
      <c r="D250" s="59">
        <v>479</v>
      </c>
      <c r="E250" s="87">
        <f>IFERROR(C250/D250,"")</f>
        <v>3.7933194154488517</v>
      </c>
    </row>
    <row r="251" spans="1:5" ht="15" customHeight="1" x14ac:dyDescent="0.2">
      <c r="A251" s="21" t="s">
        <v>293</v>
      </c>
      <c r="B251" s="25">
        <v>1979</v>
      </c>
      <c r="C251" s="5">
        <v>1979</v>
      </c>
      <c r="D251" s="59">
        <v>430</v>
      </c>
      <c r="E251" s="87">
        <f>IFERROR(C251/D251,"")</f>
        <v>4.6023255813953492</v>
      </c>
    </row>
    <row r="252" spans="1:5" ht="15" customHeight="1" x14ac:dyDescent="0.2">
      <c r="A252" s="21" t="s">
        <v>294</v>
      </c>
      <c r="B252" s="25">
        <v>9961</v>
      </c>
      <c r="C252" s="5">
        <v>9961</v>
      </c>
      <c r="D252" s="59">
        <v>2244</v>
      </c>
      <c r="E252" s="87">
        <f>IFERROR(C252/D252,"")</f>
        <v>4.438948306595365</v>
      </c>
    </row>
    <row r="253" spans="1:5" ht="15" customHeight="1" x14ac:dyDescent="0.2">
      <c r="A253" s="21" t="s">
        <v>295</v>
      </c>
      <c r="B253" s="25">
        <v>1199</v>
      </c>
      <c r="C253" s="5">
        <v>1199</v>
      </c>
      <c r="D253" s="59">
        <v>247</v>
      </c>
      <c r="E253" s="87">
        <f>IFERROR(C253/D253,"")</f>
        <v>4.8542510121457489</v>
      </c>
    </row>
    <row r="254" spans="1:5" ht="15" customHeight="1" x14ac:dyDescent="0.2">
      <c r="A254" s="21" t="s">
        <v>296</v>
      </c>
      <c r="B254" s="25">
        <v>1291</v>
      </c>
      <c r="C254" s="5">
        <v>1291</v>
      </c>
      <c r="D254" s="59">
        <v>271</v>
      </c>
      <c r="E254" s="87">
        <f>IFERROR(C254/D254,"")</f>
        <v>4.7638376383763834</v>
      </c>
    </row>
    <row r="255" spans="1:5" ht="15" customHeight="1" x14ac:dyDescent="0.2">
      <c r="A255" s="21" t="s">
        <v>297</v>
      </c>
      <c r="B255" s="25">
        <v>3899</v>
      </c>
      <c r="C255" s="5">
        <v>3899</v>
      </c>
      <c r="D255" s="59">
        <v>868</v>
      </c>
      <c r="E255" s="87">
        <f>IFERROR(C255/D255,"")</f>
        <v>4.491935483870968</v>
      </c>
    </row>
    <row r="256" spans="1:5" ht="15" customHeight="1" x14ac:dyDescent="0.2">
      <c r="A256" s="21" t="s">
        <v>298</v>
      </c>
      <c r="B256" s="25">
        <v>4366</v>
      </c>
      <c r="C256" s="5">
        <v>4032</v>
      </c>
      <c r="D256" s="59">
        <v>863</v>
      </c>
      <c r="E256" s="87">
        <f>IFERROR(C256/D256,"")</f>
        <v>4.6720741599073001</v>
      </c>
    </row>
    <row r="257" spans="1:5" ht="15" customHeight="1" x14ac:dyDescent="0.2">
      <c r="A257" s="21" t="s">
        <v>299</v>
      </c>
      <c r="B257" s="25">
        <v>7448</v>
      </c>
      <c r="C257" s="5">
        <v>7448</v>
      </c>
      <c r="D257" s="59">
        <v>1807</v>
      </c>
      <c r="E257" s="87">
        <f>IFERROR(C257/D257,"")</f>
        <v>4.1217487548422804</v>
      </c>
    </row>
    <row r="258" spans="1:5" ht="15" customHeight="1" x14ac:dyDescent="0.2">
      <c r="A258" s="21" t="s">
        <v>300</v>
      </c>
      <c r="B258" s="25">
        <v>5024</v>
      </c>
      <c r="C258" s="5">
        <v>5024</v>
      </c>
      <c r="D258" s="59">
        <v>1218</v>
      </c>
      <c r="E258" s="87">
        <f>IFERROR(C258/D258,"")</f>
        <v>4.1247947454844009</v>
      </c>
    </row>
    <row r="259" spans="1:5" ht="15" customHeight="1" x14ac:dyDescent="0.2">
      <c r="A259" s="21" t="s">
        <v>301</v>
      </c>
      <c r="B259" s="25">
        <v>2596</v>
      </c>
      <c r="C259" s="5">
        <v>2596</v>
      </c>
      <c r="D259" s="59">
        <v>622</v>
      </c>
      <c r="E259" s="87">
        <f>IFERROR(C259/D259,"")</f>
        <v>4.1736334405144691</v>
      </c>
    </row>
    <row r="260" spans="1:5" ht="15" customHeight="1" x14ac:dyDescent="0.2">
      <c r="A260" s="21" t="s">
        <v>10</v>
      </c>
      <c r="B260" s="25">
        <v>3176</v>
      </c>
      <c r="C260" s="5">
        <v>3174</v>
      </c>
      <c r="D260" s="59">
        <v>732</v>
      </c>
      <c r="E260" s="87">
        <f>IFERROR(C260/D260,"")</f>
        <v>4.3360655737704921</v>
      </c>
    </row>
    <row r="261" spans="1:5" ht="15" customHeight="1" x14ac:dyDescent="0.2">
      <c r="A261" s="21" t="s">
        <v>71</v>
      </c>
      <c r="B261" s="25">
        <v>2413</v>
      </c>
      <c r="C261" s="5">
        <v>2411</v>
      </c>
      <c r="D261" s="59">
        <v>577</v>
      </c>
      <c r="E261" s="87">
        <f>IFERROR(C261/D261,"")</f>
        <v>4.1785095320623915</v>
      </c>
    </row>
    <row r="262" spans="1:5" ht="15" customHeight="1" x14ac:dyDescent="0.2">
      <c r="A262" s="21" t="s">
        <v>302</v>
      </c>
      <c r="B262" s="25">
        <v>7567</v>
      </c>
      <c r="C262" s="5">
        <v>7567</v>
      </c>
      <c r="D262" s="59">
        <v>1754</v>
      </c>
      <c r="E262" s="87">
        <f>IFERROR(C262/D262,"")</f>
        <v>4.3141391106043327</v>
      </c>
    </row>
    <row r="263" spans="1:5" ht="15" customHeight="1" x14ac:dyDescent="0.2">
      <c r="A263" s="21" t="s">
        <v>303</v>
      </c>
      <c r="B263" s="25">
        <v>1035</v>
      </c>
      <c r="C263" s="5">
        <v>1035</v>
      </c>
      <c r="D263" s="59">
        <v>199</v>
      </c>
      <c r="E263" s="87">
        <f>IFERROR(C263/D263,"")</f>
        <v>5.2010050251256281</v>
      </c>
    </row>
    <row r="264" spans="1:5" ht="15" customHeight="1" x14ac:dyDescent="0.2">
      <c r="A264" s="21" t="s">
        <v>304</v>
      </c>
      <c r="B264" s="25">
        <v>1045</v>
      </c>
      <c r="C264" s="5">
        <v>1045</v>
      </c>
      <c r="D264" s="59">
        <v>271</v>
      </c>
      <c r="E264" s="87">
        <f>IFERROR(C264/D264,"")</f>
        <v>3.8560885608856088</v>
      </c>
    </row>
    <row r="265" spans="1:5" ht="15" customHeight="1" x14ac:dyDescent="0.2">
      <c r="A265" s="21" t="s">
        <v>305</v>
      </c>
      <c r="B265" s="25">
        <v>1675</v>
      </c>
      <c r="C265" s="5">
        <v>1675</v>
      </c>
      <c r="D265" s="59">
        <v>336</v>
      </c>
      <c r="E265" s="87">
        <f>IFERROR(C265/D265,"")</f>
        <v>4.9851190476190474</v>
      </c>
    </row>
    <row r="266" spans="1:5" ht="15" customHeight="1" x14ac:dyDescent="0.2">
      <c r="A266" s="21" t="s">
        <v>306</v>
      </c>
      <c r="B266" s="25">
        <v>6442</v>
      </c>
      <c r="C266" s="5">
        <v>6433</v>
      </c>
      <c r="D266" s="59">
        <v>1409</v>
      </c>
      <c r="E266" s="87">
        <f>IFERROR(C266/D266,"")</f>
        <v>4.5656493967352736</v>
      </c>
    </row>
    <row r="267" spans="1:5" ht="15" customHeight="1" x14ac:dyDescent="0.2">
      <c r="A267" s="21" t="s">
        <v>307</v>
      </c>
      <c r="B267" s="25">
        <v>587</v>
      </c>
      <c r="C267" s="5">
        <v>587</v>
      </c>
      <c r="D267" s="59">
        <v>138</v>
      </c>
      <c r="E267" s="87">
        <f>IFERROR(C267/D267,"")</f>
        <v>4.2536231884057969</v>
      </c>
    </row>
    <row r="268" spans="1:5" ht="15" customHeight="1" x14ac:dyDescent="0.2">
      <c r="A268" s="21" t="s">
        <v>308</v>
      </c>
      <c r="B268" s="25">
        <v>438</v>
      </c>
      <c r="C268" s="5">
        <v>426</v>
      </c>
      <c r="D268" s="59">
        <v>101</v>
      </c>
      <c r="E268" s="87">
        <f>IFERROR(C268/D268,"")</f>
        <v>4.217821782178218</v>
      </c>
    </row>
    <row r="269" spans="1:5" ht="15" customHeight="1" x14ac:dyDescent="0.2">
      <c r="A269" s="21" t="s">
        <v>309</v>
      </c>
      <c r="B269" s="25">
        <v>344</v>
      </c>
      <c r="C269" s="5">
        <v>344</v>
      </c>
      <c r="D269" s="59">
        <v>84</v>
      </c>
      <c r="E269" s="87">
        <f>IFERROR(C269/D269,"")</f>
        <v>4.0952380952380949</v>
      </c>
    </row>
    <row r="270" spans="1:5" ht="15" customHeight="1" x14ac:dyDescent="0.2">
      <c r="A270" s="21" t="s">
        <v>310</v>
      </c>
      <c r="B270" s="25">
        <v>71</v>
      </c>
      <c r="C270" s="5">
        <v>71</v>
      </c>
      <c r="D270" s="59">
        <v>20</v>
      </c>
      <c r="E270" s="87">
        <f>IFERROR(C270/D270,"")</f>
        <v>3.55</v>
      </c>
    </row>
    <row r="271" spans="1:5" ht="15" customHeight="1" x14ac:dyDescent="0.2">
      <c r="A271" s="21" t="s">
        <v>311</v>
      </c>
      <c r="B271" s="25">
        <v>474</v>
      </c>
      <c r="C271" s="5">
        <v>474</v>
      </c>
      <c r="D271" s="59">
        <v>106</v>
      </c>
      <c r="E271" s="87">
        <f>IFERROR(C271/D271,"")</f>
        <v>4.4716981132075473</v>
      </c>
    </row>
    <row r="272" spans="1:5" ht="15" customHeight="1" x14ac:dyDescent="0.2">
      <c r="A272" s="21" t="s">
        <v>312</v>
      </c>
      <c r="B272" s="25">
        <v>1891</v>
      </c>
      <c r="C272" s="5">
        <v>1891</v>
      </c>
      <c r="D272" s="59">
        <v>422</v>
      </c>
      <c r="E272" s="87">
        <f>IFERROR(C272/D272,"")</f>
        <v>4.4810426540284363</v>
      </c>
    </row>
    <row r="273" spans="1:5" ht="15" customHeight="1" x14ac:dyDescent="0.2">
      <c r="A273" s="21" t="s">
        <v>313</v>
      </c>
      <c r="B273" s="25">
        <v>579</v>
      </c>
      <c r="C273" s="5">
        <v>562</v>
      </c>
      <c r="D273" s="59">
        <v>154</v>
      </c>
      <c r="E273" s="87">
        <f>IFERROR(C273/D273,"")</f>
        <v>3.6493506493506493</v>
      </c>
    </row>
    <row r="274" spans="1:5" ht="15" customHeight="1" x14ac:dyDescent="0.2">
      <c r="A274" s="21" t="s">
        <v>314</v>
      </c>
      <c r="B274" s="25">
        <v>9187</v>
      </c>
      <c r="C274" s="5">
        <v>9132</v>
      </c>
      <c r="D274" s="59">
        <v>2111</v>
      </c>
      <c r="E274" s="87">
        <f>IFERROR(C274/D274,"")</f>
        <v>4.3259118900994791</v>
      </c>
    </row>
    <row r="275" spans="1:5" ht="15" customHeight="1" x14ac:dyDescent="0.2">
      <c r="A275" s="21" t="s">
        <v>315</v>
      </c>
      <c r="B275" s="25">
        <v>3447</v>
      </c>
      <c r="C275" s="5">
        <v>3354</v>
      </c>
      <c r="D275" s="59">
        <v>801</v>
      </c>
      <c r="E275" s="87">
        <f>IFERROR(C275/D275,"")</f>
        <v>4.1872659176029963</v>
      </c>
    </row>
    <row r="276" spans="1:5" ht="15" customHeight="1" x14ac:dyDescent="0.2">
      <c r="A276" s="21" t="s">
        <v>316</v>
      </c>
      <c r="B276" s="25">
        <v>3034</v>
      </c>
      <c r="C276" s="5">
        <v>3029</v>
      </c>
      <c r="D276" s="59">
        <v>719</v>
      </c>
      <c r="E276" s="87">
        <f>IFERROR(C276/D276,"")</f>
        <v>4.2127955493741309</v>
      </c>
    </row>
    <row r="277" spans="1:5" ht="15" customHeight="1" x14ac:dyDescent="0.2">
      <c r="A277" s="21" t="s">
        <v>317</v>
      </c>
      <c r="B277" s="25">
        <v>2817</v>
      </c>
      <c r="C277" s="5">
        <v>2794</v>
      </c>
      <c r="D277" s="59">
        <v>638</v>
      </c>
      <c r="E277" s="87">
        <f>IFERROR(C277/D277,"")</f>
        <v>4.3793103448275863</v>
      </c>
    </row>
    <row r="278" spans="1:5" ht="15" customHeight="1" x14ac:dyDescent="0.2">
      <c r="A278" s="21" t="s">
        <v>6</v>
      </c>
      <c r="B278" s="25">
        <v>9213</v>
      </c>
      <c r="C278" s="5">
        <v>9174</v>
      </c>
      <c r="D278" s="59">
        <v>2088</v>
      </c>
      <c r="E278" s="87">
        <f>IFERROR(C278/D278,"")</f>
        <v>4.3936781609195403</v>
      </c>
    </row>
    <row r="279" spans="1:5" ht="15" customHeight="1" x14ac:dyDescent="0.2">
      <c r="A279" s="21" t="s">
        <v>95</v>
      </c>
      <c r="B279" s="25">
        <v>3326</v>
      </c>
      <c r="C279" s="5">
        <v>3326</v>
      </c>
      <c r="D279" s="59">
        <v>744</v>
      </c>
      <c r="E279" s="87">
        <f>IFERROR(C279/D279,"")</f>
        <v>4.470430107526882</v>
      </c>
    </row>
    <row r="280" spans="1:5" ht="15" customHeight="1" x14ac:dyDescent="0.2">
      <c r="A280" s="21" t="s">
        <v>12</v>
      </c>
      <c r="B280" s="25">
        <v>1845</v>
      </c>
      <c r="C280" s="5">
        <v>1845</v>
      </c>
      <c r="D280" s="59">
        <v>459</v>
      </c>
      <c r="E280" s="87">
        <f>IFERROR(C280/D280,"")</f>
        <v>4.0196078431372548</v>
      </c>
    </row>
    <row r="281" spans="1:5" ht="15" customHeight="1" x14ac:dyDescent="0.2">
      <c r="A281" s="21" t="s">
        <v>318</v>
      </c>
      <c r="B281" s="25">
        <v>2681</v>
      </c>
      <c r="C281" s="5">
        <v>2681</v>
      </c>
      <c r="D281" s="59">
        <v>606</v>
      </c>
      <c r="E281" s="87">
        <f>IFERROR(C281/D281,"")</f>
        <v>4.4240924092409237</v>
      </c>
    </row>
    <row r="282" spans="1:5" ht="15" customHeight="1" x14ac:dyDescent="0.2">
      <c r="A282" s="21" t="s">
        <v>319</v>
      </c>
      <c r="B282" s="25">
        <v>4713</v>
      </c>
      <c r="C282" s="5">
        <v>4713</v>
      </c>
      <c r="D282" s="59">
        <v>1176</v>
      </c>
      <c r="E282" s="87">
        <f>IFERROR(C282/D282,"")</f>
        <v>4.0076530612244898</v>
      </c>
    </row>
    <row r="283" spans="1:5" ht="15" customHeight="1" x14ac:dyDescent="0.2">
      <c r="A283" s="21" t="s">
        <v>320</v>
      </c>
      <c r="B283" s="25">
        <v>3644</v>
      </c>
      <c r="C283" s="5">
        <v>3640</v>
      </c>
      <c r="D283" s="59">
        <v>840</v>
      </c>
      <c r="E283" s="87">
        <f>IFERROR(C283/D283,"")</f>
        <v>4.333333333333333</v>
      </c>
    </row>
    <row r="284" spans="1:5" ht="15" customHeight="1" x14ac:dyDescent="0.2">
      <c r="A284" s="21" t="s">
        <v>321</v>
      </c>
      <c r="B284" s="25">
        <v>9243</v>
      </c>
      <c r="C284" s="5">
        <v>9113</v>
      </c>
      <c r="D284" s="59">
        <v>2126</v>
      </c>
      <c r="E284" s="87">
        <f>IFERROR(C284/D284,"")</f>
        <v>4.2864534336782691</v>
      </c>
    </row>
    <row r="285" spans="1:5" ht="15" customHeight="1" x14ac:dyDescent="0.2">
      <c r="A285" s="21" t="s">
        <v>322</v>
      </c>
      <c r="B285" s="25">
        <v>2269</v>
      </c>
      <c r="C285" s="5">
        <v>2269</v>
      </c>
      <c r="D285" s="59">
        <v>550</v>
      </c>
      <c r="E285" s="87">
        <f>IFERROR(C285/D285,"")</f>
        <v>4.125454545454545</v>
      </c>
    </row>
    <row r="286" spans="1:5" ht="16.149999999999999" customHeight="1" x14ac:dyDescent="0.2">
      <c r="A286" s="21" t="s">
        <v>323</v>
      </c>
      <c r="B286" s="25">
        <v>1765</v>
      </c>
      <c r="C286" s="5">
        <v>1761</v>
      </c>
      <c r="D286" s="59">
        <v>416</v>
      </c>
      <c r="E286" s="87">
        <f>IFERROR(C286/D286,"")</f>
        <v>4.2331730769230766</v>
      </c>
    </row>
    <row r="287" spans="1:5" ht="15.75" customHeight="1" x14ac:dyDescent="0.25">
      <c r="A287" s="20" t="s">
        <v>324</v>
      </c>
      <c r="B287" s="23">
        <f>SUM(B288:B298)</f>
        <v>26741</v>
      </c>
      <c r="C287" s="23">
        <f t="shared" ref="C287:E287" si="24">SUM(C288:C298)</f>
        <v>26722</v>
      </c>
      <c r="D287" s="69">
        <f t="shared" ref="D287" si="25">SUM(D288:D298)</f>
        <v>6020</v>
      </c>
      <c r="E287" s="90">
        <f>IFERROR(C287/D287,"")</f>
        <v>4.4388704318936876</v>
      </c>
    </row>
    <row r="288" spans="1:5" ht="15.75" customHeight="1" x14ac:dyDescent="0.2">
      <c r="A288" s="21" t="s">
        <v>325</v>
      </c>
      <c r="B288" s="25">
        <v>1836</v>
      </c>
      <c r="C288" s="5">
        <v>1836</v>
      </c>
      <c r="D288" s="59">
        <v>446</v>
      </c>
      <c r="E288" s="87">
        <f>IFERROR(C288/D288,"")</f>
        <v>4.116591928251121</v>
      </c>
    </row>
    <row r="289" spans="1:5" ht="15.75" customHeight="1" x14ac:dyDescent="0.2">
      <c r="A289" s="21" t="s">
        <v>326</v>
      </c>
      <c r="B289" s="25">
        <v>2698</v>
      </c>
      <c r="C289" s="5">
        <v>2698</v>
      </c>
      <c r="D289" s="59">
        <v>606</v>
      </c>
      <c r="E289" s="87">
        <f>IFERROR(C289/D289,"")</f>
        <v>4.452145214521452</v>
      </c>
    </row>
    <row r="290" spans="1:5" ht="15.75" customHeight="1" x14ac:dyDescent="0.2">
      <c r="A290" s="21" t="s">
        <v>327</v>
      </c>
      <c r="B290" s="25">
        <v>1980</v>
      </c>
      <c r="C290" s="5">
        <v>1980</v>
      </c>
      <c r="D290" s="59">
        <v>423</v>
      </c>
      <c r="E290" s="87">
        <f>IFERROR(C290/D290,"")</f>
        <v>4.6808510638297873</v>
      </c>
    </row>
    <row r="291" spans="1:5" ht="15.75" customHeight="1" x14ac:dyDescent="0.2">
      <c r="A291" s="21" t="s">
        <v>328</v>
      </c>
      <c r="B291" s="25">
        <v>1416</v>
      </c>
      <c r="C291" s="5">
        <v>1416</v>
      </c>
      <c r="D291" s="59">
        <v>340</v>
      </c>
      <c r="E291" s="87">
        <f>IFERROR(C291/D291,"")</f>
        <v>4.1647058823529415</v>
      </c>
    </row>
    <row r="292" spans="1:5" ht="15.75" customHeight="1" x14ac:dyDescent="0.2">
      <c r="A292" s="21" t="s">
        <v>329</v>
      </c>
      <c r="B292" s="25">
        <v>1667</v>
      </c>
      <c r="C292" s="5">
        <v>1667</v>
      </c>
      <c r="D292" s="59">
        <v>437</v>
      </c>
      <c r="E292" s="87">
        <f>IFERROR(C292/D292,"")</f>
        <v>3.8146453089244852</v>
      </c>
    </row>
    <row r="293" spans="1:5" ht="15.75" customHeight="1" x14ac:dyDescent="0.2">
      <c r="A293" s="21" t="s">
        <v>2</v>
      </c>
      <c r="B293" s="25">
        <v>3804</v>
      </c>
      <c r="C293" s="5">
        <v>3797</v>
      </c>
      <c r="D293" s="59">
        <v>904</v>
      </c>
      <c r="E293" s="87">
        <f>IFERROR(C293/D293,"")</f>
        <v>4.2002212389380533</v>
      </c>
    </row>
    <row r="294" spans="1:5" ht="15.75" customHeight="1" x14ac:dyDescent="0.2">
      <c r="A294" s="21" t="s">
        <v>330</v>
      </c>
      <c r="B294" s="25">
        <v>1257</v>
      </c>
      <c r="C294" s="5">
        <v>1257</v>
      </c>
      <c r="D294" s="59">
        <v>294</v>
      </c>
      <c r="E294" s="87">
        <f>IFERROR(C294/D294,"")</f>
        <v>4.2755102040816331</v>
      </c>
    </row>
    <row r="295" spans="1:5" ht="15.75" customHeight="1" x14ac:dyDescent="0.2">
      <c r="A295" s="21" t="s">
        <v>32</v>
      </c>
      <c r="B295" s="25">
        <v>6841</v>
      </c>
      <c r="C295" s="5">
        <v>6830</v>
      </c>
      <c r="D295" s="59">
        <v>1446</v>
      </c>
      <c r="E295" s="87">
        <f>IFERROR(C295/D295,"")</f>
        <v>4.723374827109267</v>
      </c>
    </row>
    <row r="296" spans="1:5" ht="15.75" customHeight="1" x14ac:dyDescent="0.2">
      <c r="A296" s="21" t="s">
        <v>331</v>
      </c>
      <c r="B296" s="25">
        <v>1675</v>
      </c>
      <c r="C296" s="5">
        <v>1674</v>
      </c>
      <c r="D296" s="59">
        <v>352</v>
      </c>
      <c r="E296" s="87">
        <f>IFERROR(C296/D296,"")</f>
        <v>4.7556818181818183</v>
      </c>
    </row>
    <row r="297" spans="1:5" ht="15.75" customHeight="1" x14ac:dyDescent="0.2">
      <c r="A297" s="21" t="s">
        <v>332</v>
      </c>
      <c r="B297" s="25">
        <v>2565</v>
      </c>
      <c r="C297" s="5">
        <v>2565</v>
      </c>
      <c r="D297" s="59">
        <v>536</v>
      </c>
      <c r="E297" s="87">
        <f>IFERROR(C297/D297,"")</f>
        <v>4.78544776119403</v>
      </c>
    </row>
    <row r="298" spans="1:5" ht="15.75" customHeight="1" x14ac:dyDescent="0.2">
      <c r="A298" s="21" t="s">
        <v>333</v>
      </c>
      <c r="B298" s="25">
        <v>1002</v>
      </c>
      <c r="C298" s="5">
        <v>1002</v>
      </c>
      <c r="D298" s="59">
        <v>236</v>
      </c>
      <c r="E298" s="87">
        <f>IFERROR(C298/D298,"")</f>
        <v>4.2457627118644066</v>
      </c>
    </row>
    <row r="299" spans="1:5" ht="15.75" customHeight="1" x14ac:dyDescent="0.2">
      <c r="A299" s="21"/>
      <c r="B299" s="24"/>
      <c r="C299" s="5"/>
      <c r="D299" s="59"/>
      <c r="E299" s="87" t="str">
        <f>IFERROR(C299/D299,"")</f>
        <v/>
      </c>
    </row>
    <row r="300" spans="1:5" ht="15.75" customHeight="1" x14ac:dyDescent="0.25">
      <c r="A300" s="20" t="s">
        <v>334</v>
      </c>
      <c r="B300" s="23">
        <f>SUM(B301:B322)</f>
        <v>113200</v>
      </c>
      <c r="C300" s="23">
        <f>SUM(C301:C322)</f>
        <v>113043</v>
      </c>
      <c r="D300" s="69">
        <f>SUM(D301:D322)</f>
        <v>26196</v>
      </c>
      <c r="E300" s="90">
        <f>IFERROR(C300/D300,"")</f>
        <v>4.3152771415483278</v>
      </c>
    </row>
    <row r="301" spans="1:5" ht="15.75" customHeight="1" x14ac:dyDescent="0.2">
      <c r="A301" s="21" t="s">
        <v>335</v>
      </c>
      <c r="B301" s="25">
        <v>9234</v>
      </c>
      <c r="C301" s="5">
        <v>9234</v>
      </c>
      <c r="D301" s="59">
        <v>2050</v>
      </c>
      <c r="E301" s="87">
        <f>IFERROR(C301/D301,"")</f>
        <v>4.5043902439024386</v>
      </c>
    </row>
    <row r="302" spans="1:5" ht="15.75" customHeight="1" x14ac:dyDescent="0.2">
      <c r="A302" s="21" t="s">
        <v>336</v>
      </c>
      <c r="B302" s="25">
        <v>11913</v>
      </c>
      <c r="C302" s="5">
        <v>11897</v>
      </c>
      <c r="D302" s="59">
        <v>2544</v>
      </c>
      <c r="E302" s="87">
        <f>IFERROR(C302/D302,"")</f>
        <v>4.6764937106918243</v>
      </c>
    </row>
    <row r="303" spans="1:5" ht="15.75" customHeight="1" x14ac:dyDescent="0.2">
      <c r="A303" s="21" t="s">
        <v>337</v>
      </c>
      <c r="B303" s="25">
        <v>1812</v>
      </c>
      <c r="C303" s="5">
        <v>1812</v>
      </c>
      <c r="D303" s="59">
        <v>491</v>
      </c>
      <c r="E303" s="87">
        <f>IFERROR(C303/D303,"")</f>
        <v>3.6904276985743381</v>
      </c>
    </row>
    <row r="304" spans="1:5" ht="15.75" customHeight="1" x14ac:dyDescent="0.2">
      <c r="A304" s="21" t="s">
        <v>338</v>
      </c>
      <c r="B304" s="25">
        <v>5444</v>
      </c>
      <c r="C304" s="5">
        <v>5436</v>
      </c>
      <c r="D304" s="59">
        <v>1368</v>
      </c>
      <c r="E304" s="87">
        <f>IFERROR(C304/D304,"")</f>
        <v>3.9736842105263159</v>
      </c>
    </row>
    <row r="305" spans="1:5" ht="15.75" customHeight="1" x14ac:dyDescent="0.2">
      <c r="A305" s="21" t="s">
        <v>339</v>
      </c>
      <c r="B305" s="25">
        <v>16303</v>
      </c>
      <c r="C305" s="5">
        <v>16303</v>
      </c>
      <c r="D305" s="59">
        <v>3632</v>
      </c>
      <c r="E305" s="87">
        <f>IFERROR(C305/D305,"")</f>
        <v>4.488711453744493</v>
      </c>
    </row>
    <row r="306" spans="1:5" ht="15.75" customHeight="1" x14ac:dyDescent="0.2">
      <c r="A306" s="21" t="s">
        <v>340</v>
      </c>
      <c r="B306" s="25">
        <v>4507</v>
      </c>
      <c r="C306" s="5">
        <v>4507</v>
      </c>
      <c r="D306" s="59">
        <v>1099</v>
      </c>
      <c r="E306" s="87">
        <f>IFERROR(C306/D306,"")</f>
        <v>4.1010009099181071</v>
      </c>
    </row>
    <row r="307" spans="1:5" ht="15.75" customHeight="1" x14ac:dyDescent="0.2">
      <c r="A307" s="21" t="s">
        <v>341</v>
      </c>
      <c r="B307" s="25">
        <v>1459</v>
      </c>
      <c r="C307" s="5">
        <v>1459</v>
      </c>
      <c r="D307" s="59">
        <v>284</v>
      </c>
      <c r="E307" s="87">
        <f>IFERROR(C307/D307,"")</f>
        <v>5.137323943661972</v>
      </c>
    </row>
    <row r="308" spans="1:5" ht="15.75" customHeight="1" x14ac:dyDescent="0.2">
      <c r="A308" s="21" t="s">
        <v>342</v>
      </c>
      <c r="B308" s="25">
        <v>4158</v>
      </c>
      <c r="C308" s="5">
        <v>4158</v>
      </c>
      <c r="D308" s="59">
        <v>942</v>
      </c>
      <c r="E308" s="87">
        <f>IFERROR(C308/D308,"")</f>
        <v>4.4140127388535033</v>
      </c>
    </row>
    <row r="309" spans="1:5" ht="15.75" customHeight="1" x14ac:dyDescent="0.2">
      <c r="A309" s="21" t="s">
        <v>343</v>
      </c>
      <c r="B309" s="25">
        <v>2535</v>
      </c>
      <c r="C309" s="5">
        <v>2518</v>
      </c>
      <c r="D309" s="59">
        <v>553</v>
      </c>
      <c r="E309" s="87">
        <f>IFERROR(C309/D309,"")</f>
        <v>4.5533453887884265</v>
      </c>
    </row>
    <row r="310" spans="1:5" ht="15.75" customHeight="1" x14ac:dyDescent="0.2">
      <c r="A310" s="21" t="s">
        <v>344</v>
      </c>
      <c r="B310" s="25">
        <v>6861</v>
      </c>
      <c r="C310" s="5">
        <v>6833</v>
      </c>
      <c r="D310" s="59">
        <v>1505</v>
      </c>
      <c r="E310" s="87">
        <f>IFERROR(C310/D310,"")</f>
        <v>4.5401993355481727</v>
      </c>
    </row>
    <row r="311" spans="1:5" ht="15.75" customHeight="1" x14ac:dyDescent="0.2">
      <c r="A311" s="21" t="s">
        <v>345</v>
      </c>
      <c r="B311" s="25">
        <v>7879</v>
      </c>
      <c r="C311" s="5">
        <v>7879</v>
      </c>
      <c r="D311" s="59">
        <v>1997</v>
      </c>
      <c r="E311" s="87">
        <f>IFERROR(C311/D311,"")</f>
        <v>3.945418127190786</v>
      </c>
    </row>
    <row r="312" spans="1:5" ht="15.75" customHeight="1" x14ac:dyDescent="0.2">
      <c r="A312" s="21" t="s">
        <v>346</v>
      </c>
      <c r="B312" s="25">
        <v>4447</v>
      </c>
      <c r="C312" s="5">
        <v>4447</v>
      </c>
      <c r="D312" s="59">
        <v>1015</v>
      </c>
      <c r="E312" s="87">
        <f>IFERROR(C312/D312,"")</f>
        <v>4.3812807881773397</v>
      </c>
    </row>
    <row r="313" spans="1:5" ht="15.75" customHeight="1" x14ac:dyDescent="0.2">
      <c r="A313" s="21" t="s">
        <v>347</v>
      </c>
      <c r="B313" s="25">
        <v>5332</v>
      </c>
      <c r="C313" s="5">
        <v>5295</v>
      </c>
      <c r="D313" s="59">
        <v>1175</v>
      </c>
      <c r="E313" s="87">
        <f>IFERROR(C313/D313,"")</f>
        <v>4.506382978723404</v>
      </c>
    </row>
    <row r="314" spans="1:5" ht="15.75" customHeight="1" x14ac:dyDescent="0.2">
      <c r="A314" s="21" t="s">
        <v>348</v>
      </c>
      <c r="B314" s="25">
        <v>1498</v>
      </c>
      <c r="C314" s="5">
        <v>1498</v>
      </c>
      <c r="D314" s="59">
        <v>375</v>
      </c>
      <c r="E314" s="87">
        <f>IFERROR(C314/D314,"")</f>
        <v>3.9946666666666668</v>
      </c>
    </row>
    <row r="315" spans="1:5" ht="15.75" customHeight="1" x14ac:dyDescent="0.2">
      <c r="A315" s="21" t="s">
        <v>349</v>
      </c>
      <c r="B315" s="25">
        <v>756</v>
      </c>
      <c r="C315" s="5">
        <v>756</v>
      </c>
      <c r="D315" s="59">
        <v>199</v>
      </c>
      <c r="E315" s="87">
        <f>IFERROR(C315/D315,"")</f>
        <v>3.7989949748743719</v>
      </c>
    </row>
    <row r="316" spans="1:5" ht="15.75" customHeight="1" x14ac:dyDescent="0.2">
      <c r="A316" s="21" t="s">
        <v>350</v>
      </c>
      <c r="B316" s="25">
        <v>3725</v>
      </c>
      <c r="C316" s="5">
        <v>3725</v>
      </c>
      <c r="D316" s="59">
        <v>863</v>
      </c>
      <c r="E316" s="87">
        <f>IFERROR(C316/D316,"")</f>
        <v>4.3163383545770566</v>
      </c>
    </row>
    <row r="317" spans="1:5" ht="15.75" customHeight="1" x14ac:dyDescent="0.2">
      <c r="A317" s="21" t="s">
        <v>351</v>
      </c>
      <c r="B317" s="25">
        <v>8954</v>
      </c>
      <c r="C317" s="5">
        <v>8947</v>
      </c>
      <c r="D317" s="59">
        <v>2196</v>
      </c>
      <c r="E317" s="87">
        <f>IFERROR(C317/D317,"")</f>
        <v>4.0742258652094714</v>
      </c>
    </row>
    <row r="318" spans="1:5" ht="15.75" customHeight="1" x14ac:dyDescent="0.2">
      <c r="A318" s="21" t="s">
        <v>4</v>
      </c>
      <c r="B318" s="25">
        <v>5515</v>
      </c>
      <c r="C318" s="5">
        <v>5479</v>
      </c>
      <c r="D318" s="59">
        <v>1248</v>
      </c>
      <c r="E318" s="87">
        <f>IFERROR(C318/D318,"")</f>
        <v>4.3902243589743586</v>
      </c>
    </row>
    <row r="319" spans="1:5" ht="15.75" customHeight="1" x14ac:dyDescent="0.2">
      <c r="A319" s="21" t="s">
        <v>352</v>
      </c>
      <c r="B319" s="25">
        <v>3776</v>
      </c>
      <c r="C319" s="5">
        <v>3776</v>
      </c>
      <c r="D319" s="59">
        <v>1011</v>
      </c>
      <c r="E319" s="87">
        <f>IFERROR(C319/D319,"")</f>
        <v>3.7349159248269039</v>
      </c>
    </row>
    <row r="320" spans="1:5" ht="15.75" customHeight="1" x14ac:dyDescent="0.2">
      <c r="A320" s="21" t="s">
        <v>33</v>
      </c>
      <c r="B320" s="25">
        <v>1569</v>
      </c>
      <c r="C320" s="5">
        <v>1569</v>
      </c>
      <c r="D320" s="59">
        <v>324</v>
      </c>
      <c r="E320" s="87">
        <f>IFERROR(C320/D320,"")</f>
        <v>4.8425925925925926</v>
      </c>
    </row>
    <row r="321" spans="1:5" ht="15.75" customHeight="1" x14ac:dyDescent="0.2">
      <c r="A321" s="21" t="s">
        <v>12</v>
      </c>
      <c r="B321" s="25">
        <v>4170</v>
      </c>
      <c r="C321" s="5">
        <v>4162</v>
      </c>
      <c r="D321" s="59">
        <v>976</v>
      </c>
      <c r="E321" s="87">
        <f>IFERROR(C321/D321,"")</f>
        <v>4.264344262295082</v>
      </c>
    </row>
    <row r="322" spans="1:5" ht="15.75" customHeight="1" x14ac:dyDescent="0.2">
      <c r="A322" s="21" t="s">
        <v>353</v>
      </c>
      <c r="B322" s="25">
        <v>1353</v>
      </c>
      <c r="C322" s="5">
        <v>1353</v>
      </c>
      <c r="D322" s="59">
        <v>349</v>
      </c>
      <c r="E322" s="87">
        <f>IFERROR(C322/D322,"")</f>
        <v>3.8767908309455588</v>
      </c>
    </row>
    <row r="323" spans="1:5" ht="15.75" customHeight="1" x14ac:dyDescent="0.2">
      <c r="A323" s="21"/>
      <c r="B323" s="24"/>
      <c r="C323" s="5"/>
      <c r="D323" s="59"/>
      <c r="E323" s="87" t="str">
        <f>IFERROR(C323/D323,"")</f>
        <v/>
      </c>
    </row>
    <row r="324" spans="1:5" ht="15.75" customHeight="1" x14ac:dyDescent="0.25">
      <c r="A324" s="20" t="s">
        <v>354</v>
      </c>
      <c r="B324" s="23">
        <f>SUM(B325:B344)</f>
        <v>108293</v>
      </c>
      <c r="C324" s="23">
        <f t="shared" ref="C324" si="26">SUM(C325:C344)</f>
        <v>108146</v>
      </c>
      <c r="D324" s="69">
        <f>SUM(D325:D344)</f>
        <v>25571</v>
      </c>
      <c r="E324" s="90">
        <f>IFERROR(C324/D324,"")</f>
        <v>4.2292440655429981</v>
      </c>
    </row>
    <row r="325" spans="1:5" ht="15.75" customHeight="1" x14ac:dyDescent="0.2">
      <c r="A325" s="21" t="s">
        <v>355</v>
      </c>
      <c r="B325" s="25">
        <v>2854</v>
      </c>
      <c r="C325" s="5">
        <v>2854</v>
      </c>
      <c r="D325" s="59">
        <v>695</v>
      </c>
      <c r="E325" s="87">
        <f>IFERROR(C325/D325,"")</f>
        <v>4.1064748201438848</v>
      </c>
    </row>
    <row r="326" spans="1:5" ht="15" customHeight="1" x14ac:dyDescent="0.2">
      <c r="A326" s="21" t="s">
        <v>356</v>
      </c>
      <c r="B326" s="25">
        <v>8743</v>
      </c>
      <c r="C326" s="5">
        <v>8743</v>
      </c>
      <c r="D326" s="59">
        <v>2081</v>
      </c>
      <c r="E326" s="87">
        <f>IFERROR(C326/D326,"")</f>
        <v>4.2013455069678036</v>
      </c>
    </row>
    <row r="327" spans="1:5" ht="15" customHeight="1" x14ac:dyDescent="0.2">
      <c r="A327" s="21" t="s">
        <v>357</v>
      </c>
      <c r="B327" s="25">
        <v>2994</v>
      </c>
      <c r="C327" s="5">
        <v>2994</v>
      </c>
      <c r="D327" s="59">
        <v>704</v>
      </c>
      <c r="E327" s="87">
        <f>IFERROR(C327/D327,"")</f>
        <v>4.2528409090909092</v>
      </c>
    </row>
    <row r="328" spans="1:5" ht="15" customHeight="1" x14ac:dyDescent="0.2">
      <c r="A328" s="21" t="s">
        <v>358</v>
      </c>
      <c r="B328" s="25">
        <v>5773</v>
      </c>
      <c r="C328" s="5">
        <v>5761</v>
      </c>
      <c r="D328" s="59">
        <v>1302</v>
      </c>
      <c r="E328" s="87">
        <f>IFERROR(C328/D328,"")</f>
        <v>4.424731182795699</v>
      </c>
    </row>
    <row r="329" spans="1:5" ht="15" customHeight="1" x14ac:dyDescent="0.2">
      <c r="A329" s="21" t="s">
        <v>359</v>
      </c>
      <c r="B329" s="25">
        <v>2274</v>
      </c>
      <c r="C329" s="5">
        <v>2274</v>
      </c>
      <c r="D329" s="59">
        <v>526</v>
      </c>
      <c r="E329" s="87">
        <f>IFERROR(C329/D329,"")</f>
        <v>4.3231939163498101</v>
      </c>
    </row>
    <row r="330" spans="1:5" ht="15" customHeight="1" x14ac:dyDescent="0.2">
      <c r="A330" s="21" t="s">
        <v>360</v>
      </c>
      <c r="B330" s="25">
        <v>8720</v>
      </c>
      <c r="C330" s="5">
        <v>8720</v>
      </c>
      <c r="D330" s="59">
        <v>2043</v>
      </c>
      <c r="E330" s="87">
        <f>IFERROR(C330/D330,"")</f>
        <v>4.2682329906999508</v>
      </c>
    </row>
    <row r="331" spans="1:5" ht="15" customHeight="1" x14ac:dyDescent="0.2">
      <c r="A331" s="21" t="s">
        <v>361</v>
      </c>
      <c r="B331" s="25">
        <v>1897</v>
      </c>
      <c r="C331" s="5">
        <v>1897</v>
      </c>
      <c r="D331" s="59">
        <v>491</v>
      </c>
      <c r="E331" s="87">
        <f>IFERROR(C331/D331,"")</f>
        <v>3.8635437881873727</v>
      </c>
    </row>
    <row r="332" spans="1:5" ht="15" customHeight="1" x14ac:dyDescent="0.2">
      <c r="A332" s="21" t="s">
        <v>362</v>
      </c>
      <c r="B332" s="25">
        <v>13828</v>
      </c>
      <c r="C332" s="5">
        <v>13797</v>
      </c>
      <c r="D332" s="59">
        <v>3402</v>
      </c>
      <c r="E332" s="87">
        <f>IFERROR(C332/D332,"")</f>
        <v>4.0555555555555554</v>
      </c>
    </row>
    <row r="333" spans="1:5" ht="15" customHeight="1" x14ac:dyDescent="0.2">
      <c r="A333" s="21" t="s">
        <v>363</v>
      </c>
      <c r="B333" s="25">
        <v>2770</v>
      </c>
      <c r="C333" s="5">
        <v>2770</v>
      </c>
      <c r="D333" s="59">
        <v>685</v>
      </c>
      <c r="E333" s="87">
        <f>IFERROR(C333/D333,"")</f>
        <v>4.0437956204379564</v>
      </c>
    </row>
    <row r="334" spans="1:5" ht="15" customHeight="1" x14ac:dyDescent="0.2">
      <c r="A334" s="21" t="s">
        <v>364</v>
      </c>
      <c r="B334" s="25">
        <v>4770</v>
      </c>
      <c r="C334" s="5">
        <v>4770</v>
      </c>
      <c r="D334" s="59">
        <v>1114</v>
      </c>
      <c r="E334" s="87">
        <f>IFERROR(C334/D334,"")</f>
        <v>4.2818671454219031</v>
      </c>
    </row>
    <row r="335" spans="1:5" ht="15" customHeight="1" x14ac:dyDescent="0.2">
      <c r="A335" s="21" t="s">
        <v>365</v>
      </c>
      <c r="B335" s="25">
        <v>2384</v>
      </c>
      <c r="C335" s="5">
        <v>2384</v>
      </c>
      <c r="D335" s="59">
        <v>542</v>
      </c>
      <c r="E335" s="87">
        <f>IFERROR(C335/D335,"")</f>
        <v>4.3985239852398523</v>
      </c>
    </row>
    <row r="336" spans="1:5" ht="15" customHeight="1" x14ac:dyDescent="0.2">
      <c r="A336" s="21" t="s">
        <v>366</v>
      </c>
      <c r="B336" s="25">
        <v>5366</v>
      </c>
      <c r="C336" s="5">
        <v>5360</v>
      </c>
      <c r="D336" s="59">
        <v>1247</v>
      </c>
      <c r="E336" s="87">
        <f>IFERROR(C336/D336,"")</f>
        <v>4.29831595829992</v>
      </c>
    </row>
    <row r="337" spans="1:5" ht="15" customHeight="1" x14ac:dyDescent="0.2">
      <c r="A337" s="21" t="s">
        <v>367</v>
      </c>
      <c r="B337" s="25">
        <v>2450</v>
      </c>
      <c r="C337" s="5">
        <v>2450</v>
      </c>
      <c r="D337" s="59">
        <v>607</v>
      </c>
      <c r="E337" s="87">
        <f>IFERROR(C337/D337,"")</f>
        <v>4.0362438220757824</v>
      </c>
    </row>
    <row r="338" spans="1:5" ht="15" customHeight="1" x14ac:dyDescent="0.2">
      <c r="A338" s="21" t="s">
        <v>368</v>
      </c>
      <c r="B338" s="25">
        <v>14357</v>
      </c>
      <c r="C338" s="5">
        <v>14260</v>
      </c>
      <c r="D338" s="59">
        <v>3390</v>
      </c>
      <c r="E338" s="87">
        <f>IFERROR(C338/D338,"")</f>
        <v>4.2064896755162238</v>
      </c>
    </row>
    <row r="339" spans="1:5" ht="15" customHeight="1" x14ac:dyDescent="0.2">
      <c r="A339" s="21" t="s">
        <v>369</v>
      </c>
      <c r="B339" s="25">
        <v>13190</v>
      </c>
      <c r="C339" s="5">
        <v>13189</v>
      </c>
      <c r="D339" s="59">
        <v>3019</v>
      </c>
      <c r="E339" s="87">
        <f>IFERROR(C339/D339,"")</f>
        <v>4.3686651209009604</v>
      </c>
    </row>
    <row r="340" spans="1:5" ht="15" customHeight="1" x14ac:dyDescent="0.2">
      <c r="A340" s="21" t="s">
        <v>4</v>
      </c>
      <c r="B340" s="25">
        <v>7190</v>
      </c>
      <c r="C340" s="5">
        <v>7190</v>
      </c>
      <c r="D340" s="59">
        <v>1629</v>
      </c>
      <c r="E340" s="87">
        <f>IFERROR(C340/D340,"")</f>
        <v>4.4137507673419272</v>
      </c>
    </row>
    <row r="341" spans="1:5" ht="15" customHeight="1" x14ac:dyDescent="0.2">
      <c r="A341" s="21" t="s">
        <v>14</v>
      </c>
      <c r="B341" s="25">
        <v>3604</v>
      </c>
      <c r="C341" s="5">
        <v>3604</v>
      </c>
      <c r="D341" s="59">
        <v>847</v>
      </c>
      <c r="E341" s="87">
        <f>IFERROR(C341/D341,"")</f>
        <v>4.2550177095631643</v>
      </c>
    </row>
    <row r="342" spans="1:5" ht="15" customHeight="1" x14ac:dyDescent="0.2">
      <c r="A342" s="21" t="s">
        <v>370</v>
      </c>
      <c r="B342" s="25">
        <v>2480</v>
      </c>
      <c r="C342" s="5">
        <v>2480</v>
      </c>
      <c r="D342" s="59">
        <v>553</v>
      </c>
      <c r="E342" s="87">
        <f>IFERROR(C342/D342,"")</f>
        <v>4.4846292947558775</v>
      </c>
    </row>
    <row r="343" spans="1:5" ht="15" customHeight="1" x14ac:dyDescent="0.2">
      <c r="A343" s="21" t="s">
        <v>371</v>
      </c>
      <c r="B343" s="25">
        <v>1024</v>
      </c>
      <c r="C343" s="5">
        <v>1024</v>
      </c>
      <c r="D343" s="59">
        <v>258</v>
      </c>
      <c r="E343" s="87">
        <f>IFERROR(C343/D343,"")</f>
        <v>3.9689922480620154</v>
      </c>
    </row>
    <row r="344" spans="1:5" ht="15" customHeight="1" x14ac:dyDescent="0.2">
      <c r="A344" s="21" t="s">
        <v>372</v>
      </c>
      <c r="B344" s="25">
        <v>1625</v>
      </c>
      <c r="C344" s="5">
        <v>1625</v>
      </c>
      <c r="D344" s="59">
        <v>436</v>
      </c>
      <c r="E344" s="87">
        <f>IFERROR(C344/D344,"")</f>
        <v>3.727064220183486</v>
      </c>
    </row>
    <row r="345" spans="1:5" ht="15" customHeight="1" x14ac:dyDescent="0.2">
      <c r="A345" s="21"/>
      <c r="B345" s="24"/>
      <c r="C345" s="5"/>
      <c r="D345" s="59"/>
      <c r="E345" s="87" t="str">
        <f>IFERROR(C345/D345,"")</f>
        <v/>
      </c>
    </row>
    <row r="346" spans="1:5" ht="15" customHeight="1" x14ac:dyDescent="0.25">
      <c r="A346" s="20" t="s">
        <v>373</v>
      </c>
      <c r="B346" s="23">
        <f>SUM(B347:B365)</f>
        <v>56580</v>
      </c>
      <c r="C346" s="23">
        <f t="shared" ref="C346:E346" si="27">SUM(C347:C365)</f>
        <v>56553</v>
      </c>
      <c r="D346" s="69">
        <f t="shared" ref="D346" si="28">SUM(D347:D365)</f>
        <v>13188</v>
      </c>
      <c r="E346" s="90">
        <f>IFERROR(C346/D346,"")</f>
        <v>4.2882165605095546</v>
      </c>
    </row>
    <row r="347" spans="1:5" ht="15" customHeight="1" x14ac:dyDescent="0.2">
      <c r="A347" s="21" t="s">
        <v>374</v>
      </c>
      <c r="B347" s="25">
        <v>5224</v>
      </c>
      <c r="C347" s="5">
        <v>5224</v>
      </c>
      <c r="D347" s="59">
        <v>1205</v>
      </c>
      <c r="E347" s="87">
        <f>IFERROR(C347/D347,"")</f>
        <v>4.3352697095435682</v>
      </c>
    </row>
    <row r="348" spans="1:5" ht="15" customHeight="1" x14ac:dyDescent="0.2">
      <c r="A348" s="21" t="s">
        <v>375</v>
      </c>
      <c r="B348" s="25">
        <v>6163</v>
      </c>
      <c r="C348" s="5">
        <v>6163</v>
      </c>
      <c r="D348" s="59">
        <v>1493</v>
      </c>
      <c r="E348" s="87">
        <f>IFERROR(C348/D348,"")</f>
        <v>4.127930341594106</v>
      </c>
    </row>
    <row r="349" spans="1:5" ht="15" customHeight="1" x14ac:dyDescent="0.2">
      <c r="A349" s="21" t="s">
        <v>376</v>
      </c>
      <c r="B349" s="25">
        <v>2754</v>
      </c>
      <c r="C349" s="5">
        <v>2754</v>
      </c>
      <c r="D349" s="59">
        <v>593</v>
      </c>
      <c r="E349" s="87">
        <f>IFERROR(C349/D349,"")</f>
        <v>4.6441821247892072</v>
      </c>
    </row>
    <row r="350" spans="1:5" ht="15" customHeight="1" x14ac:dyDescent="0.2">
      <c r="A350" s="21" t="s">
        <v>377</v>
      </c>
      <c r="B350" s="25">
        <v>2623</v>
      </c>
      <c r="C350" s="5">
        <v>2623</v>
      </c>
      <c r="D350" s="59">
        <v>584</v>
      </c>
      <c r="E350" s="87">
        <f>IFERROR(C350/D350,"")</f>
        <v>4.4914383561643838</v>
      </c>
    </row>
    <row r="351" spans="1:5" ht="15" customHeight="1" x14ac:dyDescent="0.2">
      <c r="A351" s="21" t="s">
        <v>15</v>
      </c>
      <c r="B351" s="25">
        <v>921</v>
      </c>
      <c r="C351" s="5">
        <v>921</v>
      </c>
      <c r="D351" s="59">
        <v>228</v>
      </c>
      <c r="E351" s="87">
        <f>IFERROR(C351/D351,"")</f>
        <v>4.0394736842105265</v>
      </c>
    </row>
    <row r="352" spans="1:5" ht="15" customHeight="1" x14ac:dyDescent="0.2">
      <c r="A352" s="21" t="s">
        <v>378</v>
      </c>
      <c r="B352" s="25">
        <v>2013</v>
      </c>
      <c r="C352" s="5">
        <v>2013</v>
      </c>
      <c r="D352" s="59">
        <v>493</v>
      </c>
      <c r="E352" s="87">
        <f>IFERROR(C352/D352,"")</f>
        <v>4.0831643002028395</v>
      </c>
    </row>
    <row r="353" spans="1:5" ht="15" customHeight="1" x14ac:dyDescent="0.2">
      <c r="A353" s="21" t="s">
        <v>379</v>
      </c>
      <c r="B353" s="25">
        <v>3868</v>
      </c>
      <c r="C353" s="5">
        <v>3868</v>
      </c>
      <c r="D353" s="59">
        <v>903</v>
      </c>
      <c r="E353" s="87">
        <f>IFERROR(C353/D353,"")</f>
        <v>4.2834994462901443</v>
      </c>
    </row>
    <row r="354" spans="1:5" ht="15" customHeight="1" x14ac:dyDescent="0.2">
      <c r="A354" s="21" t="s">
        <v>380</v>
      </c>
      <c r="B354" s="25">
        <v>1491</v>
      </c>
      <c r="C354" s="5">
        <v>1491</v>
      </c>
      <c r="D354" s="59">
        <v>332</v>
      </c>
      <c r="E354" s="87">
        <f>IFERROR(C354/D354,"")</f>
        <v>4.4909638554216871</v>
      </c>
    </row>
    <row r="355" spans="1:5" ht="15" customHeight="1" x14ac:dyDescent="0.2">
      <c r="A355" s="21" t="s">
        <v>381</v>
      </c>
      <c r="B355" s="25">
        <v>2284</v>
      </c>
      <c r="C355" s="5">
        <v>2284</v>
      </c>
      <c r="D355" s="59">
        <v>545</v>
      </c>
      <c r="E355" s="87">
        <f>IFERROR(C355/D355,"")</f>
        <v>4.1908256880733941</v>
      </c>
    </row>
    <row r="356" spans="1:5" ht="15" customHeight="1" x14ac:dyDescent="0.2">
      <c r="A356" s="21" t="s">
        <v>382</v>
      </c>
      <c r="B356" s="25">
        <v>2254</v>
      </c>
      <c r="C356" s="5">
        <v>2254</v>
      </c>
      <c r="D356" s="59">
        <v>514</v>
      </c>
      <c r="E356" s="87">
        <f>IFERROR(C356/D356,"")</f>
        <v>4.3852140077821016</v>
      </c>
    </row>
    <row r="357" spans="1:5" ht="15" customHeight="1" x14ac:dyDescent="0.2">
      <c r="A357" s="21" t="s">
        <v>383</v>
      </c>
      <c r="B357" s="25">
        <v>1530</v>
      </c>
      <c r="C357" s="5">
        <v>1530</v>
      </c>
      <c r="D357" s="59">
        <v>368</v>
      </c>
      <c r="E357" s="87">
        <f>IFERROR(C357/D357,"")</f>
        <v>4.1576086956521738</v>
      </c>
    </row>
    <row r="358" spans="1:5" ht="15" customHeight="1" x14ac:dyDescent="0.2">
      <c r="A358" s="21" t="s">
        <v>384</v>
      </c>
      <c r="B358" s="25">
        <v>3010</v>
      </c>
      <c r="C358" s="5">
        <v>3010</v>
      </c>
      <c r="D358" s="59">
        <v>726</v>
      </c>
      <c r="E358" s="87">
        <f>IFERROR(C358/D358,"")</f>
        <v>4.1460055096418733</v>
      </c>
    </row>
    <row r="359" spans="1:5" ht="15" customHeight="1" x14ac:dyDescent="0.2">
      <c r="A359" s="21" t="s">
        <v>385</v>
      </c>
      <c r="B359" s="25">
        <v>1429</v>
      </c>
      <c r="C359" s="5">
        <v>1429</v>
      </c>
      <c r="D359" s="59">
        <v>353</v>
      </c>
      <c r="E359" s="87">
        <f>IFERROR(C359/D359,"")</f>
        <v>4.048158640226629</v>
      </c>
    </row>
    <row r="360" spans="1:5" ht="15" customHeight="1" x14ac:dyDescent="0.2">
      <c r="A360" s="21" t="s">
        <v>386</v>
      </c>
      <c r="B360" s="25">
        <v>2427</v>
      </c>
      <c r="C360" s="5">
        <v>2427</v>
      </c>
      <c r="D360" s="59">
        <v>563</v>
      </c>
      <c r="E360" s="87">
        <f>IFERROR(C360/D360,"")</f>
        <v>4.3108348134991115</v>
      </c>
    </row>
    <row r="361" spans="1:5" ht="15" customHeight="1" x14ac:dyDescent="0.2">
      <c r="A361" s="21" t="s">
        <v>387</v>
      </c>
      <c r="B361" s="25">
        <v>1005</v>
      </c>
      <c r="C361" s="5">
        <v>996</v>
      </c>
      <c r="D361" s="59">
        <v>253</v>
      </c>
      <c r="E361" s="87">
        <f>IFERROR(C361/D361,"")</f>
        <v>3.9367588932806323</v>
      </c>
    </row>
    <row r="362" spans="1:5" ht="15" customHeight="1" x14ac:dyDescent="0.2">
      <c r="A362" s="21" t="s">
        <v>388</v>
      </c>
      <c r="B362" s="25">
        <v>1123</v>
      </c>
      <c r="C362" s="5">
        <v>1123</v>
      </c>
      <c r="D362" s="59">
        <v>266</v>
      </c>
      <c r="E362" s="87">
        <f>IFERROR(C362/D362,"")</f>
        <v>4.2218045112781954</v>
      </c>
    </row>
    <row r="363" spans="1:5" ht="15" customHeight="1" x14ac:dyDescent="0.2">
      <c r="A363" s="21" t="s">
        <v>389</v>
      </c>
      <c r="B363" s="25">
        <v>2192</v>
      </c>
      <c r="C363" s="5">
        <v>2192</v>
      </c>
      <c r="D363" s="59">
        <v>479</v>
      </c>
      <c r="E363" s="87">
        <f>IFERROR(C363/D363,"")</f>
        <v>4.5762004175365343</v>
      </c>
    </row>
    <row r="364" spans="1:5" ht="15" customHeight="1" x14ac:dyDescent="0.2">
      <c r="A364" s="21" t="s">
        <v>2</v>
      </c>
      <c r="B364" s="25">
        <v>12722</v>
      </c>
      <c r="C364" s="5">
        <v>12704</v>
      </c>
      <c r="D364" s="59">
        <v>2925</v>
      </c>
      <c r="E364" s="87">
        <f>IFERROR(C364/D364,"")</f>
        <v>4.3432478632478633</v>
      </c>
    </row>
    <row r="365" spans="1:5" ht="15.75" customHeight="1" x14ac:dyDescent="0.2">
      <c r="A365" s="21" t="s">
        <v>390</v>
      </c>
      <c r="B365" s="25">
        <v>1547</v>
      </c>
      <c r="C365" s="5">
        <v>1547</v>
      </c>
      <c r="D365" s="59">
        <v>365</v>
      </c>
      <c r="E365" s="87">
        <f>IFERROR(C365/D365,"")</f>
        <v>4.2383561643835614</v>
      </c>
    </row>
    <row r="366" spans="1:5" ht="15.75" customHeight="1" x14ac:dyDescent="0.25">
      <c r="A366" s="20" t="s">
        <v>76</v>
      </c>
      <c r="B366" s="23">
        <f>SUM(B367:B397)</f>
        <v>109624</v>
      </c>
      <c r="C366" s="23">
        <f t="shared" ref="C366:E366" si="29">SUM(C367:C397)</f>
        <v>109540</v>
      </c>
      <c r="D366" s="69">
        <f t="shared" ref="D366" si="30">SUM(D367:D397)</f>
        <v>25067</v>
      </c>
      <c r="E366" s="90">
        <f>IFERROR(C366/D366,"")</f>
        <v>4.3698886982885865</v>
      </c>
    </row>
    <row r="367" spans="1:5" ht="15.75" customHeight="1" x14ac:dyDescent="0.2">
      <c r="A367" s="21" t="s">
        <v>391</v>
      </c>
      <c r="B367" s="25">
        <v>14154</v>
      </c>
      <c r="C367" s="5">
        <v>14150</v>
      </c>
      <c r="D367" s="59">
        <v>3163</v>
      </c>
      <c r="E367" s="87">
        <f>IFERROR(C367/D367,"")</f>
        <v>4.4736010116977551</v>
      </c>
    </row>
    <row r="368" spans="1:5" ht="15.75" customHeight="1" x14ac:dyDescent="0.2">
      <c r="A368" s="21" t="s">
        <v>392</v>
      </c>
      <c r="B368" s="25">
        <v>1689</v>
      </c>
      <c r="C368" s="5">
        <v>1689</v>
      </c>
      <c r="D368" s="59">
        <v>417</v>
      </c>
      <c r="E368" s="87">
        <f>IFERROR(C368/D368,"")</f>
        <v>4.0503597122302155</v>
      </c>
    </row>
    <row r="369" spans="1:5" ht="15.75" customHeight="1" x14ac:dyDescent="0.2">
      <c r="A369" s="21" t="s">
        <v>393</v>
      </c>
      <c r="B369" s="25">
        <v>3246</v>
      </c>
      <c r="C369" s="5">
        <v>3246</v>
      </c>
      <c r="D369" s="59">
        <v>718</v>
      </c>
      <c r="E369" s="87">
        <f>IFERROR(C369/D369,"")</f>
        <v>4.5208913649025071</v>
      </c>
    </row>
    <row r="370" spans="1:5" ht="15.75" customHeight="1" x14ac:dyDescent="0.2">
      <c r="A370" s="21" t="s">
        <v>394</v>
      </c>
      <c r="B370" s="25">
        <v>1004</v>
      </c>
      <c r="C370" s="5">
        <v>1004</v>
      </c>
      <c r="D370" s="59">
        <v>246</v>
      </c>
      <c r="E370" s="87">
        <f>IFERROR(C370/D370,"")</f>
        <v>4.0813008130081299</v>
      </c>
    </row>
    <row r="371" spans="1:5" ht="15.75" customHeight="1" x14ac:dyDescent="0.2">
      <c r="A371" s="21" t="s">
        <v>395</v>
      </c>
      <c r="B371" s="25">
        <v>1171</v>
      </c>
      <c r="C371" s="5">
        <v>1171</v>
      </c>
      <c r="D371" s="59">
        <v>290</v>
      </c>
      <c r="E371" s="87">
        <f>IFERROR(C371/D371,"")</f>
        <v>4.0379310344827584</v>
      </c>
    </row>
    <row r="372" spans="1:5" ht="15.75" customHeight="1" x14ac:dyDescent="0.2">
      <c r="A372" s="21" t="s">
        <v>170</v>
      </c>
      <c r="B372" s="25">
        <v>1208</v>
      </c>
      <c r="C372" s="5">
        <v>1208</v>
      </c>
      <c r="D372" s="59">
        <v>281</v>
      </c>
      <c r="E372" s="87">
        <f>IFERROR(C372/D372,"")</f>
        <v>4.2989323843416374</v>
      </c>
    </row>
    <row r="373" spans="1:5" ht="15.75" customHeight="1" x14ac:dyDescent="0.2">
      <c r="A373" s="21" t="s">
        <v>396</v>
      </c>
      <c r="B373" s="25">
        <v>4496</v>
      </c>
      <c r="C373" s="5">
        <v>4478</v>
      </c>
      <c r="D373" s="59">
        <v>1010</v>
      </c>
      <c r="E373" s="87">
        <f>IFERROR(C373/D373,"")</f>
        <v>4.433663366336634</v>
      </c>
    </row>
    <row r="374" spans="1:5" ht="15.75" customHeight="1" x14ac:dyDescent="0.2">
      <c r="A374" s="21" t="s">
        <v>397</v>
      </c>
      <c r="B374" s="25">
        <v>1431</v>
      </c>
      <c r="C374" s="5">
        <v>1431</v>
      </c>
      <c r="D374" s="59">
        <v>320</v>
      </c>
      <c r="E374" s="87">
        <f>IFERROR(C374/D374,"")</f>
        <v>4.4718749999999998</v>
      </c>
    </row>
    <row r="375" spans="1:5" ht="15.75" customHeight="1" x14ac:dyDescent="0.2">
      <c r="A375" s="21" t="s">
        <v>21</v>
      </c>
      <c r="B375" s="25">
        <v>3757</v>
      </c>
      <c r="C375" s="5">
        <v>3754</v>
      </c>
      <c r="D375" s="59">
        <v>858</v>
      </c>
      <c r="E375" s="87">
        <f>IFERROR(C375/D375,"")</f>
        <v>4.3752913752913756</v>
      </c>
    </row>
    <row r="376" spans="1:5" ht="15.75" customHeight="1" x14ac:dyDescent="0.2">
      <c r="A376" s="21" t="s">
        <v>299</v>
      </c>
      <c r="B376" s="25">
        <v>1864</v>
      </c>
      <c r="C376" s="5">
        <v>1864</v>
      </c>
      <c r="D376" s="59">
        <v>408</v>
      </c>
      <c r="E376" s="87">
        <f>IFERROR(C376/D376,"")</f>
        <v>4.5686274509803919</v>
      </c>
    </row>
    <row r="377" spans="1:5" ht="15.75" customHeight="1" x14ac:dyDescent="0.2">
      <c r="A377" s="21" t="s">
        <v>398</v>
      </c>
      <c r="B377" s="25">
        <v>1298</v>
      </c>
      <c r="C377" s="5">
        <v>1298</v>
      </c>
      <c r="D377" s="59">
        <v>290</v>
      </c>
      <c r="E377" s="87">
        <f>IFERROR(C377/D377,"")</f>
        <v>4.4758620689655171</v>
      </c>
    </row>
    <row r="378" spans="1:5" ht="15.75" customHeight="1" x14ac:dyDescent="0.2">
      <c r="A378" s="21" t="s">
        <v>399</v>
      </c>
      <c r="B378" s="25">
        <v>4259</v>
      </c>
      <c r="C378" s="5">
        <v>4200</v>
      </c>
      <c r="D378" s="59">
        <v>941</v>
      </c>
      <c r="E378" s="87">
        <f>IFERROR(C378/D378,"")</f>
        <v>4.4633368756641874</v>
      </c>
    </row>
    <row r="379" spans="1:5" ht="15.75" customHeight="1" x14ac:dyDescent="0.2">
      <c r="A379" s="21" t="s">
        <v>10</v>
      </c>
      <c r="B379" s="25">
        <v>2365</v>
      </c>
      <c r="C379" s="5">
        <v>2365</v>
      </c>
      <c r="D379" s="59">
        <v>551</v>
      </c>
      <c r="E379" s="87">
        <f>IFERROR(C379/D379,"")</f>
        <v>4.2921960072595278</v>
      </c>
    </row>
    <row r="380" spans="1:5" ht="15.75" customHeight="1" x14ac:dyDescent="0.2">
      <c r="A380" s="21" t="s">
        <v>400</v>
      </c>
      <c r="B380" s="25">
        <v>1463</v>
      </c>
      <c r="C380" s="5">
        <v>1463</v>
      </c>
      <c r="D380" s="59">
        <v>351</v>
      </c>
      <c r="E380" s="87">
        <f>IFERROR(C380/D380,"")</f>
        <v>4.1680911680911681</v>
      </c>
    </row>
    <row r="381" spans="1:5" ht="15.75" customHeight="1" x14ac:dyDescent="0.2">
      <c r="A381" s="21" t="s">
        <v>401</v>
      </c>
      <c r="B381" s="25">
        <v>2314</v>
      </c>
      <c r="C381" s="5">
        <v>2314</v>
      </c>
      <c r="D381" s="59">
        <v>543</v>
      </c>
      <c r="E381" s="87">
        <f>IFERROR(C381/D381,"")</f>
        <v>4.2615101289134438</v>
      </c>
    </row>
    <row r="382" spans="1:5" ht="15.75" customHeight="1" x14ac:dyDescent="0.2">
      <c r="A382" s="21" t="s">
        <v>402</v>
      </c>
      <c r="B382" s="25">
        <v>4151</v>
      </c>
      <c r="C382" s="5">
        <v>4151</v>
      </c>
      <c r="D382" s="59">
        <v>958</v>
      </c>
      <c r="E382" s="87">
        <f>IFERROR(C382/D382,"")</f>
        <v>4.3329853862212939</v>
      </c>
    </row>
    <row r="383" spans="1:5" ht="15.75" customHeight="1" x14ac:dyDescent="0.2">
      <c r="A383" s="21" t="s">
        <v>403</v>
      </c>
      <c r="B383" s="25">
        <v>2428</v>
      </c>
      <c r="C383" s="5">
        <v>2428</v>
      </c>
      <c r="D383" s="59">
        <v>574</v>
      </c>
      <c r="E383" s="87">
        <f>IFERROR(C383/D383,"")</f>
        <v>4.2299651567944254</v>
      </c>
    </row>
    <row r="384" spans="1:5" ht="15.75" customHeight="1" x14ac:dyDescent="0.2">
      <c r="A384" s="21" t="s">
        <v>404</v>
      </c>
      <c r="B384" s="25">
        <v>2108</v>
      </c>
      <c r="C384" s="5">
        <v>2108</v>
      </c>
      <c r="D384" s="59">
        <v>477</v>
      </c>
      <c r="E384" s="87">
        <f>IFERROR(C384/D384,"")</f>
        <v>4.4192872117400421</v>
      </c>
    </row>
    <row r="385" spans="1:5" ht="15.75" customHeight="1" x14ac:dyDescent="0.2">
      <c r="A385" s="21" t="s">
        <v>405</v>
      </c>
      <c r="B385" s="25">
        <v>919</v>
      </c>
      <c r="C385" s="5">
        <v>919</v>
      </c>
      <c r="D385" s="59">
        <v>233</v>
      </c>
      <c r="E385" s="87">
        <f>IFERROR(C385/D385,"")</f>
        <v>3.944206008583691</v>
      </c>
    </row>
    <row r="386" spans="1:5" ht="15.75" customHeight="1" x14ac:dyDescent="0.2">
      <c r="A386" s="21" t="s">
        <v>92</v>
      </c>
      <c r="B386" s="25">
        <v>4033</v>
      </c>
      <c r="C386" s="5">
        <v>4033</v>
      </c>
      <c r="D386" s="59">
        <v>929</v>
      </c>
      <c r="E386" s="87">
        <f>IFERROR(C386/D386,"")</f>
        <v>4.3412271259418729</v>
      </c>
    </row>
    <row r="387" spans="1:5" ht="15.75" customHeight="1" x14ac:dyDescent="0.2">
      <c r="A387" s="21" t="s">
        <v>406</v>
      </c>
      <c r="B387" s="25">
        <v>3272</v>
      </c>
      <c r="C387" s="5">
        <v>3272</v>
      </c>
      <c r="D387" s="59">
        <v>736</v>
      </c>
      <c r="E387" s="87">
        <f>IFERROR(C387/D387,"")</f>
        <v>4.4456521739130439</v>
      </c>
    </row>
    <row r="388" spans="1:5" ht="15.75" customHeight="1" x14ac:dyDescent="0.2">
      <c r="A388" s="21" t="s">
        <v>407</v>
      </c>
      <c r="B388" s="25">
        <v>1404</v>
      </c>
      <c r="C388" s="5">
        <v>1404</v>
      </c>
      <c r="D388" s="59">
        <v>334</v>
      </c>
      <c r="E388" s="87">
        <f>IFERROR(C388/D388,"")</f>
        <v>4.2035928143712571</v>
      </c>
    </row>
    <row r="389" spans="1:5" ht="15.75" customHeight="1" x14ac:dyDescent="0.2">
      <c r="A389" s="21" t="s">
        <v>408</v>
      </c>
      <c r="B389" s="25">
        <v>17078</v>
      </c>
      <c r="C389" s="5">
        <v>17078</v>
      </c>
      <c r="D389" s="59">
        <v>3897</v>
      </c>
      <c r="E389" s="87">
        <f>IFERROR(C389/D389,"")</f>
        <v>4.3823453938927379</v>
      </c>
    </row>
    <row r="390" spans="1:5" ht="15.75" customHeight="1" x14ac:dyDescent="0.2">
      <c r="A390" s="21" t="s">
        <v>409</v>
      </c>
      <c r="B390" s="25">
        <v>2787</v>
      </c>
      <c r="C390" s="5">
        <v>2787</v>
      </c>
      <c r="D390" s="59">
        <v>640</v>
      </c>
      <c r="E390" s="87">
        <f>IFERROR(C390/D390,"")</f>
        <v>4.3546874999999998</v>
      </c>
    </row>
    <row r="391" spans="1:5" ht="15.75" customHeight="1" x14ac:dyDescent="0.2">
      <c r="A391" s="21" t="s">
        <v>410</v>
      </c>
      <c r="B391" s="25">
        <v>8644</v>
      </c>
      <c r="C391" s="5">
        <v>8644</v>
      </c>
      <c r="D391" s="59">
        <v>2061</v>
      </c>
      <c r="E391" s="87">
        <f>IFERROR(C391/D391,"")</f>
        <v>4.1940805434255219</v>
      </c>
    </row>
    <row r="392" spans="1:5" ht="15.75" customHeight="1" x14ac:dyDescent="0.2">
      <c r="A392" s="21" t="s">
        <v>5</v>
      </c>
      <c r="B392" s="25">
        <v>719</v>
      </c>
      <c r="C392" s="5">
        <v>719</v>
      </c>
      <c r="D392" s="59">
        <v>174</v>
      </c>
      <c r="E392" s="87">
        <f>IFERROR(C392/D392,"")</f>
        <v>4.1321839080459766</v>
      </c>
    </row>
    <row r="393" spans="1:5" ht="15.75" customHeight="1" x14ac:dyDescent="0.2">
      <c r="A393" s="21" t="s">
        <v>6</v>
      </c>
      <c r="B393" s="25">
        <v>8647</v>
      </c>
      <c r="C393" s="5">
        <v>8647</v>
      </c>
      <c r="D393" s="59">
        <v>1903</v>
      </c>
      <c r="E393" s="87">
        <f>IFERROR(C393/D393,"")</f>
        <v>4.5438780872306888</v>
      </c>
    </row>
    <row r="394" spans="1:5" ht="15.75" customHeight="1" x14ac:dyDescent="0.2">
      <c r="A394" s="21" t="s">
        <v>14</v>
      </c>
      <c r="B394" s="25">
        <v>1764</v>
      </c>
      <c r="C394" s="5">
        <v>1764</v>
      </c>
      <c r="D394" s="59">
        <v>408</v>
      </c>
      <c r="E394" s="87">
        <f>IFERROR(C394/D394,"")</f>
        <v>4.3235294117647056</v>
      </c>
    </row>
    <row r="395" spans="1:5" ht="15.75" customHeight="1" x14ac:dyDescent="0.2">
      <c r="A395" s="21" t="s">
        <v>11</v>
      </c>
      <c r="B395" s="25">
        <v>2221</v>
      </c>
      <c r="C395" s="5">
        <v>2221</v>
      </c>
      <c r="D395" s="59">
        <v>553</v>
      </c>
      <c r="E395" s="87">
        <f>IFERROR(C395/D395,"")</f>
        <v>4.0162748643761299</v>
      </c>
    </row>
    <row r="396" spans="1:5" ht="15.75" customHeight="1" x14ac:dyDescent="0.2">
      <c r="A396" s="21" t="s">
        <v>25</v>
      </c>
      <c r="B396" s="25">
        <v>2049</v>
      </c>
      <c r="C396" s="5">
        <v>2049</v>
      </c>
      <c r="D396" s="59">
        <v>430</v>
      </c>
      <c r="E396" s="87">
        <f>IFERROR(C396/D396,"")</f>
        <v>4.7651162790697672</v>
      </c>
    </row>
    <row r="397" spans="1:5" ht="15.75" customHeight="1" x14ac:dyDescent="0.2">
      <c r="A397" s="21" t="s">
        <v>411</v>
      </c>
      <c r="B397" s="25">
        <v>1681</v>
      </c>
      <c r="C397" s="5">
        <v>1681</v>
      </c>
      <c r="D397" s="59">
        <v>373</v>
      </c>
      <c r="E397" s="87">
        <f>IFERROR(C397/D397,"")</f>
        <v>4.5067024128686324</v>
      </c>
    </row>
    <row r="398" spans="1:5" ht="15.75" customHeight="1" x14ac:dyDescent="0.2">
      <c r="A398" s="21"/>
      <c r="B398" s="25"/>
      <c r="C398" s="5"/>
      <c r="D398" s="59"/>
      <c r="E398" s="87" t="str">
        <f>IFERROR(C398/D398,"")</f>
        <v/>
      </c>
    </row>
    <row r="399" spans="1:5" ht="15.75" customHeight="1" x14ac:dyDescent="0.25">
      <c r="A399" s="20" t="s">
        <v>412</v>
      </c>
      <c r="B399" s="23">
        <f>SUM(B400:B423)</f>
        <v>63045</v>
      </c>
      <c r="C399" s="23">
        <f t="shared" ref="C399:E399" si="31">SUM(C400:C423)</f>
        <v>62971</v>
      </c>
      <c r="D399" s="69">
        <f t="shared" ref="D399" si="32">SUM(D400:D423)</f>
        <v>14600</v>
      </c>
      <c r="E399" s="90">
        <f>IFERROR(C399/D399,"")</f>
        <v>4.313082191780822</v>
      </c>
    </row>
    <row r="400" spans="1:5" ht="15.75" customHeight="1" x14ac:dyDescent="0.2">
      <c r="A400" s="21" t="s">
        <v>413</v>
      </c>
      <c r="B400" s="25">
        <v>2272</v>
      </c>
      <c r="C400" s="5">
        <v>2260</v>
      </c>
      <c r="D400" s="59">
        <v>504</v>
      </c>
      <c r="E400" s="87">
        <f>IFERROR(C400/D400,"")</f>
        <v>4.4841269841269842</v>
      </c>
    </row>
    <row r="401" spans="1:5" ht="15.75" customHeight="1" x14ac:dyDescent="0.2">
      <c r="A401" s="21" t="s">
        <v>414</v>
      </c>
      <c r="B401" s="25">
        <v>912</v>
      </c>
      <c r="C401" s="5">
        <v>912</v>
      </c>
      <c r="D401" s="59">
        <v>214</v>
      </c>
      <c r="E401" s="87">
        <f>IFERROR(C401/D401,"")</f>
        <v>4.2616822429906538</v>
      </c>
    </row>
    <row r="402" spans="1:5" ht="15.75" customHeight="1" x14ac:dyDescent="0.2">
      <c r="A402" s="21" t="s">
        <v>415</v>
      </c>
      <c r="B402" s="25">
        <v>2380</v>
      </c>
      <c r="C402" s="5">
        <v>2380</v>
      </c>
      <c r="D402" s="59">
        <v>527</v>
      </c>
      <c r="E402" s="87">
        <f>IFERROR(C402/D402,"")</f>
        <v>4.5161290322580649</v>
      </c>
    </row>
    <row r="403" spans="1:5" ht="15.75" customHeight="1" x14ac:dyDescent="0.2">
      <c r="A403" s="21" t="s">
        <v>416</v>
      </c>
      <c r="B403" s="25">
        <v>1537</v>
      </c>
      <c r="C403" s="5">
        <v>1537</v>
      </c>
      <c r="D403" s="59">
        <v>362</v>
      </c>
      <c r="E403" s="87">
        <f>IFERROR(C403/D403,"")</f>
        <v>4.2458563535911606</v>
      </c>
    </row>
    <row r="404" spans="1:5" ht="15.75" customHeight="1" x14ac:dyDescent="0.2">
      <c r="A404" s="21" t="s">
        <v>417</v>
      </c>
      <c r="B404" s="25">
        <v>1914</v>
      </c>
      <c r="C404" s="5">
        <v>1914</v>
      </c>
      <c r="D404" s="59">
        <v>420</v>
      </c>
      <c r="E404" s="87">
        <f>IFERROR(C404/D404,"")</f>
        <v>4.5571428571428569</v>
      </c>
    </row>
    <row r="405" spans="1:5" ht="15.75" customHeight="1" x14ac:dyDescent="0.2">
      <c r="A405" s="21" t="s">
        <v>418</v>
      </c>
      <c r="B405" s="25">
        <v>1064</v>
      </c>
      <c r="C405" s="5">
        <v>1057</v>
      </c>
      <c r="D405" s="59">
        <v>256</v>
      </c>
      <c r="E405" s="87">
        <f>IFERROR(C405/D405,"")</f>
        <v>4.12890625</v>
      </c>
    </row>
    <row r="406" spans="1:5" ht="15.75" customHeight="1" x14ac:dyDescent="0.2">
      <c r="A406" s="21" t="s">
        <v>419</v>
      </c>
      <c r="B406" s="25">
        <v>1552</v>
      </c>
      <c r="C406" s="5">
        <v>1552</v>
      </c>
      <c r="D406" s="59">
        <v>346</v>
      </c>
      <c r="E406" s="87">
        <f>IFERROR(C406/D406,"")</f>
        <v>4.4855491329479769</v>
      </c>
    </row>
    <row r="407" spans="1:5" ht="15.75" customHeight="1" x14ac:dyDescent="0.2">
      <c r="A407" s="21" t="s">
        <v>420</v>
      </c>
      <c r="B407" s="25">
        <v>6016</v>
      </c>
      <c r="C407" s="5">
        <v>6003</v>
      </c>
      <c r="D407" s="59">
        <v>1325</v>
      </c>
      <c r="E407" s="87">
        <f>IFERROR(C407/D407,"")</f>
        <v>4.5305660377358494</v>
      </c>
    </row>
    <row r="408" spans="1:5" ht="15.75" customHeight="1" x14ac:dyDescent="0.2">
      <c r="A408" s="21" t="s">
        <v>421</v>
      </c>
      <c r="B408" s="25">
        <v>2281</v>
      </c>
      <c r="C408" s="5">
        <v>2281</v>
      </c>
      <c r="D408" s="59">
        <v>466</v>
      </c>
      <c r="E408" s="87">
        <f>IFERROR(C408/D408,"")</f>
        <v>4.8948497854077253</v>
      </c>
    </row>
    <row r="409" spans="1:5" ht="15.75" customHeight="1" x14ac:dyDescent="0.2">
      <c r="A409" s="21" t="s">
        <v>422</v>
      </c>
      <c r="B409" s="25">
        <v>5661</v>
      </c>
      <c r="C409" s="5">
        <v>5661</v>
      </c>
      <c r="D409" s="59">
        <v>1343</v>
      </c>
      <c r="E409" s="87">
        <f>IFERROR(C409/D409,"")</f>
        <v>4.2151898734177218</v>
      </c>
    </row>
    <row r="410" spans="1:5" ht="15.75" customHeight="1" x14ac:dyDescent="0.2">
      <c r="A410" s="21" t="s">
        <v>423</v>
      </c>
      <c r="B410" s="25">
        <v>1335</v>
      </c>
      <c r="C410" s="5">
        <v>1335</v>
      </c>
      <c r="D410" s="59">
        <v>350</v>
      </c>
      <c r="E410" s="87">
        <f>IFERROR(C410/D410,"")</f>
        <v>3.8142857142857145</v>
      </c>
    </row>
    <row r="411" spans="1:5" ht="15.75" customHeight="1" x14ac:dyDescent="0.2">
      <c r="A411" s="21" t="s">
        <v>424</v>
      </c>
      <c r="B411" s="25">
        <v>5018</v>
      </c>
      <c r="C411" s="5">
        <v>5018</v>
      </c>
      <c r="D411" s="59">
        <v>1103</v>
      </c>
      <c r="E411" s="87">
        <f>IFERROR(C411/D411,"")</f>
        <v>4.5494106980961018</v>
      </c>
    </row>
    <row r="412" spans="1:5" ht="15.75" customHeight="1" x14ac:dyDescent="0.2">
      <c r="A412" s="21" t="s">
        <v>425</v>
      </c>
      <c r="B412" s="25">
        <v>1476</v>
      </c>
      <c r="C412" s="5">
        <v>1476</v>
      </c>
      <c r="D412" s="59">
        <v>345</v>
      </c>
      <c r="E412" s="87">
        <f>IFERROR(C412/D412,"")</f>
        <v>4.2782608695652176</v>
      </c>
    </row>
    <row r="413" spans="1:5" ht="15.75" customHeight="1" x14ac:dyDescent="0.2">
      <c r="A413" s="21" t="s">
        <v>426</v>
      </c>
      <c r="B413" s="25">
        <v>11726</v>
      </c>
      <c r="C413" s="5">
        <v>11688</v>
      </c>
      <c r="D413" s="59">
        <v>2734</v>
      </c>
      <c r="E413" s="87">
        <f>IFERROR(C413/D413,"")</f>
        <v>4.2750548646671547</v>
      </c>
    </row>
    <row r="414" spans="1:5" ht="15.75" customHeight="1" x14ac:dyDescent="0.2">
      <c r="A414" s="21" t="s">
        <v>6</v>
      </c>
      <c r="B414" s="25">
        <v>1282</v>
      </c>
      <c r="C414" s="5">
        <v>1282</v>
      </c>
      <c r="D414" s="59">
        <v>307</v>
      </c>
      <c r="E414" s="87">
        <f>IFERROR(C414/D414,"")</f>
        <v>4.1758957654723128</v>
      </c>
    </row>
    <row r="415" spans="1:5" ht="15.75" customHeight="1" x14ac:dyDescent="0.2">
      <c r="A415" s="21" t="s">
        <v>60</v>
      </c>
      <c r="B415" s="25">
        <v>1578</v>
      </c>
      <c r="C415" s="5">
        <v>1578</v>
      </c>
      <c r="D415" s="59">
        <v>397</v>
      </c>
      <c r="E415" s="87">
        <f>IFERROR(C415/D415,"")</f>
        <v>3.9748110831234258</v>
      </c>
    </row>
    <row r="416" spans="1:5" ht="15.75" customHeight="1" x14ac:dyDescent="0.2">
      <c r="A416" s="21" t="s">
        <v>427</v>
      </c>
      <c r="B416" s="25">
        <v>1804</v>
      </c>
      <c r="C416" s="5">
        <v>1804</v>
      </c>
      <c r="D416" s="59">
        <v>467</v>
      </c>
      <c r="E416" s="87">
        <f>IFERROR(C416/D416,"")</f>
        <v>3.8629550321199142</v>
      </c>
    </row>
    <row r="417" spans="1:5" ht="15.75" customHeight="1" x14ac:dyDescent="0.2">
      <c r="A417" s="21" t="s">
        <v>428</v>
      </c>
      <c r="B417" s="25">
        <v>2345</v>
      </c>
      <c r="C417" s="5">
        <v>2341</v>
      </c>
      <c r="D417" s="59">
        <v>534</v>
      </c>
      <c r="E417" s="87">
        <f>IFERROR(C417/D417,"")</f>
        <v>4.3838951310861427</v>
      </c>
    </row>
    <row r="418" spans="1:5" ht="15.75" customHeight="1" x14ac:dyDescent="0.2">
      <c r="A418" s="21" t="s">
        <v>429</v>
      </c>
      <c r="B418" s="25">
        <v>814</v>
      </c>
      <c r="C418" s="5">
        <v>814</v>
      </c>
      <c r="D418" s="59">
        <v>203</v>
      </c>
      <c r="E418" s="87">
        <f>IFERROR(C418/D418,"")</f>
        <v>4.0098522167487687</v>
      </c>
    </row>
    <row r="419" spans="1:5" ht="15.75" customHeight="1" x14ac:dyDescent="0.2">
      <c r="A419" s="21" t="s">
        <v>430</v>
      </c>
      <c r="B419" s="25">
        <v>907</v>
      </c>
      <c r="C419" s="5">
        <v>907</v>
      </c>
      <c r="D419" s="59">
        <v>217</v>
      </c>
      <c r="E419" s="87">
        <f>IFERROR(C419/D419,"")</f>
        <v>4.1797235023041477</v>
      </c>
    </row>
    <row r="420" spans="1:5" ht="15.75" customHeight="1" x14ac:dyDescent="0.2">
      <c r="A420" s="21" t="s">
        <v>26</v>
      </c>
      <c r="B420" s="25">
        <v>3398</v>
      </c>
      <c r="C420" s="5">
        <v>3398</v>
      </c>
      <c r="D420" s="59">
        <v>826</v>
      </c>
      <c r="E420" s="87">
        <f>IFERROR(C420/D420,"")</f>
        <v>4.1138014527845037</v>
      </c>
    </row>
    <row r="421" spans="1:5" ht="15.75" customHeight="1" x14ac:dyDescent="0.2">
      <c r="A421" s="21" t="s">
        <v>431</v>
      </c>
      <c r="B421" s="25">
        <v>2463</v>
      </c>
      <c r="C421" s="5">
        <v>2463</v>
      </c>
      <c r="D421" s="59">
        <v>543</v>
      </c>
      <c r="E421" s="87">
        <f>IFERROR(C421/D421,"")</f>
        <v>4.5359116022099446</v>
      </c>
    </row>
    <row r="422" spans="1:5" ht="15.75" customHeight="1" x14ac:dyDescent="0.2">
      <c r="A422" s="21" t="s">
        <v>432</v>
      </c>
      <c r="B422" s="25">
        <v>1126</v>
      </c>
      <c r="C422" s="5">
        <v>1126</v>
      </c>
      <c r="D422" s="59">
        <v>280</v>
      </c>
      <c r="E422" s="87">
        <f>IFERROR(C422/D422,"")</f>
        <v>4.0214285714285714</v>
      </c>
    </row>
    <row r="423" spans="1:5" ht="15.75" customHeight="1" x14ac:dyDescent="0.2">
      <c r="A423" s="21" t="s">
        <v>433</v>
      </c>
      <c r="B423" s="25">
        <v>2184</v>
      </c>
      <c r="C423" s="5">
        <v>2184</v>
      </c>
      <c r="D423" s="59">
        <v>531</v>
      </c>
      <c r="E423" s="87">
        <f>IFERROR(C423/D423,"")</f>
        <v>4.1129943502824862</v>
      </c>
    </row>
    <row r="424" spans="1:5" ht="15.75" customHeight="1" x14ac:dyDescent="0.2">
      <c r="A424" s="21"/>
      <c r="B424" s="24"/>
      <c r="C424" s="5"/>
      <c r="D424" s="59"/>
      <c r="E424" s="87" t="str">
        <f>IFERROR(C424/D424,"")</f>
        <v/>
      </c>
    </row>
    <row r="425" spans="1:5" ht="15.75" customHeight="1" x14ac:dyDescent="0.25">
      <c r="A425" s="20" t="s">
        <v>434</v>
      </c>
      <c r="B425" s="23">
        <f>SUM(B426:B435)</f>
        <v>29531</v>
      </c>
      <c r="C425" s="23">
        <f t="shared" ref="C425:E425" si="33">SUM(C426:C435)</f>
        <v>29455</v>
      </c>
      <c r="D425" s="69">
        <f t="shared" ref="D425" si="34">SUM(D426:D435)</f>
        <v>6849</v>
      </c>
      <c r="E425" s="90">
        <f>IFERROR(C425/D425,"")</f>
        <v>4.3006278288801285</v>
      </c>
    </row>
    <row r="426" spans="1:5" ht="15.75" customHeight="1" x14ac:dyDescent="0.2">
      <c r="A426" s="21" t="s">
        <v>435</v>
      </c>
      <c r="B426" s="25">
        <v>12306</v>
      </c>
      <c r="C426" s="5">
        <v>12306</v>
      </c>
      <c r="D426" s="59">
        <v>2799</v>
      </c>
      <c r="E426" s="87">
        <f>IFERROR(C426/D426,"")</f>
        <v>4.396570203644159</v>
      </c>
    </row>
    <row r="427" spans="1:5" ht="15.75" customHeight="1" x14ac:dyDescent="0.2">
      <c r="A427" s="21" t="s">
        <v>75</v>
      </c>
      <c r="B427" s="25">
        <v>617</v>
      </c>
      <c r="C427" s="5">
        <v>601</v>
      </c>
      <c r="D427" s="59">
        <v>161</v>
      </c>
      <c r="E427" s="87">
        <f>IFERROR(C427/D427,"")</f>
        <v>3.7329192546583849</v>
      </c>
    </row>
    <row r="428" spans="1:5" ht="15.75" customHeight="1" x14ac:dyDescent="0.2">
      <c r="A428" s="21" t="s">
        <v>436</v>
      </c>
      <c r="B428" s="25">
        <v>976</v>
      </c>
      <c r="C428" s="5">
        <v>958</v>
      </c>
      <c r="D428" s="59">
        <v>188</v>
      </c>
      <c r="E428" s="87">
        <f>IFERROR(C428/D428,"")</f>
        <v>5.0957446808510642</v>
      </c>
    </row>
    <row r="429" spans="1:5" ht="15.75" customHeight="1" x14ac:dyDescent="0.2">
      <c r="A429" s="21" t="s">
        <v>437</v>
      </c>
      <c r="B429" s="25">
        <v>978</v>
      </c>
      <c r="C429" s="5">
        <v>978</v>
      </c>
      <c r="D429" s="59">
        <v>233</v>
      </c>
      <c r="E429" s="87">
        <f>IFERROR(C429/D429,"")</f>
        <v>4.1974248927038627</v>
      </c>
    </row>
    <row r="430" spans="1:5" ht="15.75" customHeight="1" x14ac:dyDescent="0.2">
      <c r="A430" s="21" t="s">
        <v>438</v>
      </c>
      <c r="B430" s="25">
        <v>735</v>
      </c>
      <c r="C430" s="5">
        <v>717</v>
      </c>
      <c r="D430" s="59">
        <v>206</v>
      </c>
      <c r="E430" s="87">
        <f>IFERROR(C430/D430,"")</f>
        <v>3.4805825242718447</v>
      </c>
    </row>
    <row r="431" spans="1:5" ht="15.75" customHeight="1" x14ac:dyDescent="0.2">
      <c r="A431" s="21" t="s">
        <v>409</v>
      </c>
      <c r="B431" s="25">
        <v>1642</v>
      </c>
      <c r="C431" s="5">
        <v>1642</v>
      </c>
      <c r="D431" s="59">
        <v>394</v>
      </c>
      <c r="E431" s="87">
        <f>IFERROR(C431/D431,"")</f>
        <v>4.1675126903553297</v>
      </c>
    </row>
    <row r="432" spans="1:5" ht="15.75" customHeight="1" x14ac:dyDescent="0.2">
      <c r="A432" s="21" t="s">
        <v>14</v>
      </c>
      <c r="B432" s="25">
        <v>1380</v>
      </c>
      <c r="C432" s="5">
        <v>1356</v>
      </c>
      <c r="D432" s="59">
        <v>311</v>
      </c>
      <c r="E432" s="87">
        <f>IFERROR(C432/D432,"")</f>
        <v>4.360128617363344</v>
      </c>
    </row>
    <row r="433" spans="1:5" ht="15.75" customHeight="1" x14ac:dyDescent="0.2">
      <c r="A433" s="21" t="s">
        <v>8</v>
      </c>
      <c r="B433" s="25">
        <v>3301</v>
      </c>
      <c r="C433" s="5">
        <v>3301</v>
      </c>
      <c r="D433" s="59">
        <v>749</v>
      </c>
      <c r="E433" s="87">
        <f>IFERROR(C433/D433,"")</f>
        <v>4.4072096128170895</v>
      </c>
    </row>
    <row r="434" spans="1:5" ht="15.75" customHeight="1" x14ac:dyDescent="0.2">
      <c r="A434" s="21" t="s">
        <v>2</v>
      </c>
      <c r="B434" s="25">
        <v>4927</v>
      </c>
      <c r="C434" s="5">
        <v>4927</v>
      </c>
      <c r="D434" s="59">
        <v>1185</v>
      </c>
      <c r="E434" s="87">
        <f>IFERROR(C434/D434,"")</f>
        <v>4.157805907172996</v>
      </c>
    </row>
    <row r="435" spans="1:5" ht="15.75" customHeight="1" x14ac:dyDescent="0.2">
      <c r="A435" s="21" t="s">
        <v>439</v>
      </c>
      <c r="B435" s="25">
        <v>2669</v>
      </c>
      <c r="C435" s="5">
        <v>2669</v>
      </c>
      <c r="D435" s="59">
        <v>623</v>
      </c>
      <c r="E435" s="87">
        <f>IFERROR(C435/D435,"")</f>
        <v>4.2841091492776888</v>
      </c>
    </row>
    <row r="436" spans="1:5" ht="15.75" customHeight="1" x14ac:dyDescent="0.2">
      <c r="A436" s="21"/>
      <c r="B436" s="24"/>
      <c r="C436" s="5"/>
      <c r="D436" s="59"/>
      <c r="E436" s="87" t="str">
        <f>IFERROR(C436/D436,"")</f>
        <v/>
      </c>
    </row>
    <row r="437" spans="1:5" ht="15.75" customHeight="1" x14ac:dyDescent="0.25">
      <c r="A437" s="20" t="s">
        <v>440</v>
      </c>
      <c r="B437" s="23">
        <f>SUM(B438:B466)</f>
        <v>77027</v>
      </c>
      <c r="C437" s="23">
        <f t="shared" ref="C437:E437" si="35">SUM(C438:C466)</f>
        <v>77027</v>
      </c>
      <c r="D437" s="69">
        <f t="shared" ref="D437" si="36">SUM(D438:D466)</f>
        <v>16532</v>
      </c>
      <c r="E437" s="90">
        <f>IFERROR(C437/D437,"")</f>
        <v>4.6592668763609968</v>
      </c>
    </row>
    <row r="438" spans="1:5" ht="15.75" customHeight="1" x14ac:dyDescent="0.2">
      <c r="A438" s="21" t="s">
        <v>263</v>
      </c>
      <c r="B438" s="25">
        <v>1550</v>
      </c>
      <c r="C438" s="5">
        <v>1550</v>
      </c>
      <c r="D438" s="59">
        <v>331</v>
      </c>
      <c r="E438" s="87">
        <f>IFERROR(C438/D438,"")</f>
        <v>4.6827794561933533</v>
      </c>
    </row>
    <row r="439" spans="1:5" ht="15.75" customHeight="1" x14ac:dyDescent="0.2">
      <c r="A439" s="21" t="s">
        <v>441</v>
      </c>
      <c r="B439" s="25">
        <v>1442</v>
      </c>
      <c r="C439" s="5">
        <v>1442</v>
      </c>
      <c r="D439" s="59">
        <v>381</v>
      </c>
      <c r="E439" s="87">
        <f>IFERROR(C439/D439,"")</f>
        <v>3.7847769028871392</v>
      </c>
    </row>
    <row r="440" spans="1:5" ht="15.75" customHeight="1" x14ac:dyDescent="0.2">
      <c r="A440" s="21" t="s">
        <v>442</v>
      </c>
      <c r="B440" s="25">
        <v>2229</v>
      </c>
      <c r="C440" s="5">
        <v>2229</v>
      </c>
      <c r="D440" s="59">
        <v>442</v>
      </c>
      <c r="E440" s="87">
        <f>IFERROR(C440/D440,"")</f>
        <v>5.0429864253393664</v>
      </c>
    </row>
    <row r="441" spans="1:5" ht="15.75" customHeight="1" x14ac:dyDescent="0.2">
      <c r="A441" s="21" t="s">
        <v>443</v>
      </c>
      <c r="B441" s="25">
        <v>1337</v>
      </c>
      <c r="C441" s="5">
        <v>1337</v>
      </c>
      <c r="D441" s="59">
        <v>310</v>
      </c>
      <c r="E441" s="87">
        <f>IFERROR(C441/D441,"")</f>
        <v>4.3129032258064512</v>
      </c>
    </row>
    <row r="442" spans="1:5" ht="15.75" customHeight="1" x14ac:dyDescent="0.2">
      <c r="A442" s="21" t="s">
        <v>444</v>
      </c>
      <c r="B442" s="25">
        <v>3399</v>
      </c>
      <c r="C442" s="5">
        <v>3399</v>
      </c>
      <c r="D442" s="59">
        <v>763</v>
      </c>
      <c r="E442" s="87">
        <f>IFERROR(C442/D442,"")</f>
        <v>4.4547837483617299</v>
      </c>
    </row>
    <row r="443" spans="1:5" ht="15.75" customHeight="1" x14ac:dyDescent="0.2">
      <c r="A443" s="21" t="s">
        <v>445</v>
      </c>
      <c r="B443" s="25">
        <v>2506</v>
      </c>
      <c r="C443" s="5">
        <v>2506</v>
      </c>
      <c r="D443" s="59">
        <v>593</v>
      </c>
      <c r="E443" s="87">
        <f>IFERROR(C443/D443,"")</f>
        <v>4.2259696458684655</v>
      </c>
    </row>
    <row r="444" spans="1:5" ht="15.75" customHeight="1" x14ac:dyDescent="0.2">
      <c r="A444" s="21" t="s">
        <v>446</v>
      </c>
      <c r="B444" s="25">
        <v>1540</v>
      </c>
      <c r="C444" s="5">
        <v>1540</v>
      </c>
      <c r="D444" s="59">
        <v>324</v>
      </c>
      <c r="E444" s="87">
        <f>IFERROR(C444/D444,"")</f>
        <v>4.7530864197530862</v>
      </c>
    </row>
    <row r="445" spans="1:5" ht="15.75" customHeight="1" x14ac:dyDescent="0.2">
      <c r="A445" s="21" t="s">
        <v>447</v>
      </c>
      <c r="B445" s="25">
        <v>4816</v>
      </c>
      <c r="C445" s="5">
        <v>4816</v>
      </c>
      <c r="D445" s="59">
        <v>1031</v>
      </c>
      <c r="E445" s="87">
        <f>IFERROR(C445/D445,"")</f>
        <v>4.6711930164888456</v>
      </c>
    </row>
    <row r="446" spans="1:5" ht="15.75" customHeight="1" x14ac:dyDescent="0.2">
      <c r="A446" s="21" t="s">
        <v>448</v>
      </c>
      <c r="B446" s="25">
        <v>2350</v>
      </c>
      <c r="C446" s="5">
        <v>2350</v>
      </c>
      <c r="D446" s="59">
        <v>538</v>
      </c>
      <c r="E446" s="87">
        <f>IFERROR(C446/D446,"")</f>
        <v>4.3680297397769516</v>
      </c>
    </row>
    <row r="447" spans="1:5" ht="15.75" customHeight="1" x14ac:dyDescent="0.2">
      <c r="A447" s="21" t="s">
        <v>449</v>
      </c>
      <c r="B447" s="25">
        <v>4414</v>
      </c>
      <c r="C447" s="5">
        <v>4414</v>
      </c>
      <c r="D447" s="59">
        <v>870</v>
      </c>
      <c r="E447" s="87">
        <f>IFERROR(C447/D447,"")</f>
        <v>5.073563218390805</v>
      </c>
    </row>
    <row r="448" spans="1:5" ht="15.75" customHeight="1" x14ac:dyDescent="0.2">
      <c r="A448" s="21" t="s">
        <v>450</v>
      </c>
      <c r="B448" s="25">
        <v>2809</v>
      </c>
      <c r="C448" s="5">
        <v>2809</v>
      </c>
      <c r="D448" s="59">
        <v>535</v>
      </c>
      <c r="E448" s="87">
        <f>IFERROR(C448/D448,"")</f>
        <v>5.2504672897196265</v>
      </c>
    </row>
    <row r="449" spans="1:5" ht="15.75" customHeight="1" x14ac:dyDescent="0.2">
      <c r="A449" s="21" t="s">
        <v>451</v>
      </c>
      <c r="B449" s="25">
        <v>1594</v>
      </c>
      <c r="C449" s="5">
        <v>1594</v>
      </c>
      <c r="D449" s="59">
        <v>374</v>
      </c>
      <c r="E449" s="87">
        <f>IFERROR(C449/D449,"")</f>
        <v>4.262032085561497</v>
      </c>
    </row>
    <row r="450" spans="1:5" ht="15.75" customHeight="1" x14ac:dyDescent="0.2">
      <c r="A450" s="21" t="s">
        <v>452</v>
      </c>
      <c r="B450" s="25">
        <v>1401</v>
      </c>
      <c r="C450" s="5">
        <v>1401</v>
      </c>
      <c r="D450" s="59">
        <v>327</v>
      </c>
      <c r="E450" s="87">
        <f>IFERROR(C450/D450,"")</f>
        <v>4.2844036697247709</v>
      </c>
    </row>
    <row r="451" spans="1:5" ht="15.75" customHeight="1" x14ac:dyDescent="0.2">
      <c r="A451" s="21" t="s">
        <v>453</v>
      </c>
      <c r="B451" s="25">
        <v>4582</v>
      </c>
      <c r="C451" s="5">
        <v>4582</v>
      </c>
      <c r="D451" s="59">
        <v>994</v>
      </c>
      <c r="E451" s="87">
        <f>IFERROR(C451/D451,"")</f>
        <v>4.6096579476861166</v>
      </c>
    </row>
    <row r="452" spans="1:5" ht="15.75" customHeight="1" x14ac:dyDescent="0.2">
      <c r="A452" s="21" t="s">
        <v>454</v>
      </c>
      <c r="B452" s="25">
        <v>3202</v>
      </c>
      <c r="C452" s="5">
        <v>3202</v>
      </c>
      <c r="D452" s="59">
        <v>716</v>
      </c>
      <c r="E452" s="87">
        <f>IFERROR(C452/D452,"")</f>
        <v>4.472067039106145</v>
      </c>
    </row>
    <row r="453" spans="1:5" ht="15.75" customHeight="1" x14ac:dyDescent="0.2">
      <c r="A453" s="21" t="s">
        <v>455</v>
      </c>
      <c r="B453" s="25">
        <v>3207</v>
      </c>
      <c r="C453" s="5">
        <v>3207</v>
      </c>
      <c r="D453" s="59">
        <v>640</v>
      </c>
      <c r="E453" s="87">
        <f>IFERROR(C453/D453,"")</f>
        <v>5.0109374999999998</v>
      </c>
    </row>
    <row r="454" spans="1:5" ht="15.75" customHeight="1" x14ac:dyDescent="0.2">
      <c r="A454" s="21" t="s">
        <v>306</v>
      </c>
      <c r="B454" s="25">
        <v>662</v>
      </c>
      <c r="C454" s="5">
        <v>662</v>
      </c>
      <c r="D454" s="59">
        <v>137</v>
      </c>
      <c r="E454" s="87">
        <f>IFERROR(C454/D454,"")</f>
        <v>4.8321167883211675</v>
      </c>
    </row>
    <row r="455" spans="1:5" ht="15.75" customHeight="1" x14ac:dyDescent="0.2">
      <c r="A455" s="21" t="s">
        <v>307</v>
      </c>
      <c r="B455" s="25">
        <v>1062</v>
      </c>
      <c r="C455" s="5">
        <v>1062</v>
      </c>
      <c r="D455" s="59">
        <v>233</v>
      </c>
      <c r="E455" s="87">
        <f>IFERROR(C455/D455,"")</f>
        <v>4.5579399141630903</v>
      </c>
    </row>
    <row r="456" spans="1:5" ht="15.75" customHeight="1" x14ac:dyDescent="0.2">
      <c r="A456" s="21" t="s">
        <v>308</v>
      </c>
      <c r="B456" s="25">
        <v>1467</v>
      </c>
      <c r="C456" s="5">
        <v>1467</v>
      </c>
      <c r="D456" s="59">
        <v>355</v>
      </c>
      <c r="E456" s="87">
        <f>IFERROR(C456/D456,"")</f>
        <v>4.1323943661971834</v>
      </c>
    </row>
    <row r="457" spans="1:5" ht="15.75" customHeight="1" x14ac:dyDescent="0.2">
      <c r="A457" s="21" t="s">
        <v>309</v>
      </c>
      <c r="B457" s="25">
        <v>1326</v>
      </c>
      <c r="C457" s="5">
        <v>1326</v>
      </c>
      <c r="D457" s="59">
        <v>259</v>
      </c>
      <c r="E457" s="87">
        <f>IFERROR(C457/D457,"")</f>
        <v>5.1196911196911197</v>
      </c>
    </row>
    <row r="458" spans="1:5" ht="15.75" customHeight="1" x14ac:dyDescent="0.2">
      <c r="A458" s="21" t="s">
        <v>310</v>
      </c>
      <c r="B458" s="25">
        <v>2157</v>
      </c>
      <c r="C458" s="5">
        <v>2157</v>
      </c>
      <c r="D458" s="59">
        <v>457</v>
      </c>
      <c r="E458" s="87">
        <f>IFERROR(C458/D458,"")</f>
        <v>4.7199124726477022</v>
      </c>
    </row>
    <row r="459" spans="1:5" ht="15.75" customHeight="1" x14ac:dyDescent="0.2">
      <c r="A459" s="21" t="s">
        <v>456</v>
      </c>
      <c r="B459" s="25">
        <v>1877</v>
      </c>
      <c r="C459" s="5">
        <v>1877</v>
      </c>
      <c r="D459" s="59">
        <v>428</v>
      </c>
      <c r="E459" s="87">
        <f>IFERROR(C459/D459,"")</f>
        <v>4.3855140186915884</v>
      </c>
    </row>
    <row r="460" spans="1:5" ht="15.75" customHeight="1" x14ac:dyDescent="0.2">
      <c r="A460" s="21" t="s">
        <v>457</v>
      </c>
      <c r="B460" s="25">
        <v>1751</v>
      </c>
      <c r="C460" s="5">
        <v>1751</v>
      </c>
      <c r="D460" s="59">
        <v>398</v>
      </c>
      <c r="E460" s="87">
        <f>IFERROR(C460/D460,"")</f>
        <v>4.3994974874371859</v>
      </c>
    </row>
    <row r="461" spans="1:5" ht="15.75" customHeight="1" x14ac:dyDescent="0.2">
      <c r="A461" s="21" t="s">
        <v>3</v>
      </c>
      <c r="B461" s="25">
        <v>4061</v>
      </c>
      <c r="C461" s="5">
        <v>4061</v>
      </c>
      <c r="D461" s="59">
        <v>929</v>
      </c>
      <c r="E461" s="87">
        <f>IFERROR(C461/D461,"")</f>
        <v>4.3713670613562972</v>
      </c>
    </row>
    <row r="462" spans="1:5" ht="15.75" customHeight="1" x14ac:dyDescent="0.2">
      <c r="A462" s="21" t="s">
        <v>5</v>
      </c>
      <c r="B462" s="25">
        <v>7452</v>
      </c>
      <c r="C462" s="5">
        <v>7452</v>
      </c>
      <c r="D462" s="59">
        <v>1634</v>
      </c>
      <c r="E462" s="87">
        <f>IFERROR(C462/D462,"")</f>
        <v>4.5605875152998774</v>
      </c>
    </row>
    <row r="463" spans="1:5" ht="15.75" customHeight="1" x14ac:dyDescent="0.2">
      <c r="A463" s="21" t="s">
        <v>4</v>
      </c>
      <c r="B463" s="25">
        <v>3391</v>
      </c>
      <c r="C463" s="5">
        <v>3391</v>
      </c>
      <c r="D463" s="59">
        <v>745</v>
      </c>
      <c r="E463" s="87">
        <f>IFERROR(C463/D463,"")</f>
        <v>4.5516778523489929</v>
      </c>
    </row>
    <row r="464" spans="1:5" ht="15.75" customHeight="1" x14ac:dyDescent="0.2">
      <c r="A464" s="21" t="s">
        <v>16</v>
      </c>
      <c r="B464" s="25">
        <v>3144</v>
      </c>
      <c r="C464" s="5">
        <v>3144</v>
      </c>
      <c r="D464" s="59">
        <v>563</v>
      </c>
      <c r="E464" s="87">
        <f>IFERROR(C464/D464,"")</f>
        <v>5.5843694493783307</v>
      </c>
    </row>
    <row r="465" spans="1:5" ht="15.75" customHeight="1" x14ac:dyDescent="0.2">
      <c r="A465" s="21" t="s">
        <v>458</v>
      </c>
      <c r="B465" s="25">
        <v>2203</v>
      </c>
      <c r="C465" s="5">
        <v>2203</v>
      </c>
      <c r="D465" s="59">
        <v>438</v>
      </c>
      <c r="E465" s="87">
        <f>IFERROR(C465/D465,"")</f>
        <v>5.0296803652968034</v>
      </c>
    </row>
    <row r="466" spans="1:5" ht="15.75" customHeight="1" x14ac:dyDescent="0.2">
      <c r="A466" s="21" t="s">
        <v>459</v>
      </c>
      <c r="B466" s="25">
        <v>4096</v>
      </c>
      <c r="C466" s="5">
        <v>4096</v>
      </c>
      <c r="D466" s="59">
        <v>787</v>
      </c>
      <c r="E466" s="87">
        <f>IFERROR(C466/D466,"")</f>
        <v>5.2045743329097842</v>
      </c>
    </row>
    <row r="467" spans="1:5" ht="15.75" customHeight="1" x14ac:dyDescent="0.2">
      <c r="A467" s="21"/>
      <c r="B467" s="24"/>
      <c r="C467" s="5"/>
      <c r="D467" s="59"/>
      <c r="E467" s="87" t="str">
        <f>IFERROR(C467/D467,"")</f>
        <v/>
      </c>
    </row>
    <row r="468" spans="1:5" ht="15.75" customHeight="1" x14ac:dyDescent="0.25">
      <c r="A468" s="20" t="s">
        <v>460</v>
      </c>
      <c r="B468" s="23">
        <f>SUM(B469:B499)</f>
        <v>216546</v>
      </c>
      <c r="C468" s="23">
        <f t="shared" ref="C468:E468" si="37">SUM(C469:C499)</f>
        <v>216398</v>
      </c>
      <c r="D468" s="69">
        <f t="shared" ref="D468" si="38">SUM(D469:D499)</f>
        <v>52184</v>
      </c>
      <c r="E468" s="90">
        <f>IFERROR(C468/D468,"")</f>
        <v>4.1468266135213856</v>
      </c>
    </row>
    <row r="469" spans="1:5" ht="15.75" customHeight="1" x14ac:dyDescent="0.2">
      <c r="A469" s="21" t="s">
        <v>461</v>
      </c>
      <c r="B469" s="25">
        <v>12772</v>
      </c>
      <c r="C469" s="5">
        <v>12772</v>
      </c>
      <c r="D469" s="59">
        <v>2939</v>
      </c>
      <c r="E469" s="87">
        <f>IFERROR(C469/D469,"")</f>
        <v>4.3456958149030278</v>
      </c>
    </row>
    <row r="470" spans="1:5" ht="15.75" customHeight="1" x14ac:dyDescent="0.2">
      <c r="A470" s="21" t="s">
        <v>462</v>
      </c>
      <c r="B470" s="25">
        <v>8220</v>
      </c>
      <c r="C470" s="5">
        <v>8212</v>
      </c>
      <c r="D470" s="59">
        <v>1961</v>
      </c>
      <c r="E470" s="87">
        <f>IFERROR(C470/D470,"")</f>
        <v>4.187659357470678</v>
      </c>
    </row>
    <row r="471" spans="1:5" ht="15.75" customHeight="1" x14ac:dyDescent="0.2">
      <c r="A471" s="21" t="s">
        <v>463</v>
      </c>
      <c r="B471" s="25">
        <v>4117</v>
      </c>
      <c r="C471" s="5">
        <v>4117</v>
      </c>
      <c r="D471" s="59">
        <v>1046</v>
      </c>
      <c r="E471" s="87">
        <f>IFERROR(C471/D471,"")</f>
        <v>3.9359464627151053</v>
      </c>
    </row>
    <row r="472" spans="1:5" ht="15.75" customHeight="1" x14ac:dyDescent="0.2">
      <c r="A472" s="21" t="s">
        <v>55</v>
      </c>
      <c r="B472" s="25">
        <v>14276</v>
      </c>
      <c r="C472" s="5">
        <v>14276</v>
      </c>
      <c r="D472" s="59">
        <v>3302</v>
      </c>
      <c r="E472" s="87">
        <f>IFERROR(C472/D472,"")</f>
        <v>4.3234403391883705</v>
      </c>
    </row>
    <row r="473" spans="1:5" ht="15.75" customHeight="1" x14ac:dyDescent="0.2">
      <c r="A473" s="21" t="s">
        <v>464</v>
      </c>
      <c r="B473" s="25">
        <v>2456</v>
      </c>
      <c r="C473" s="5">
        <v>2456</v>
      </c>
      <c r="D473" s="59">
        <v>540</v>
      </c>
      <c r="E473" s="87">
        <f>IFERROR(C473/D473,"")</f>
        <v>4.5481481481481483</v>
      </c>
    </row>
    <row r="474" spans="1:5" ht="15.75" customHeight="1" x14ac:dyDescent="0.2">
      <c r="A474" s="21" t="s">
        <v>465</v>
      </c>
      <c r="B474" s="25">
        <v>3260</v>
      </c>
      <c r="C474" s="5">
        <v>3260</v>
      </c>
      <c r="D474" s="59">
        <v>794</v>
      </c>
      <c r="E474" s="87">
        <f>IFERROR(C474/D474,"")</f>
        <v>4.1057934508816123</v>
      </c>
    </row>
    <row r="475" spans="1:5" ht="15.75" customHeight="1" x14ac:dyDescent="0.2">
      <c r="A475" s="21" t="s">
        <v>15</v>
      </c>
      <c r="B475" s="25">
        <v>5234</v>
      </c>
      <c r="C475" s="5">
        <v>5234</v>
      </c>
      <c r="D475" s="59">
        <v>1276</v>
      </c>
      <c r="E475" s="87">
        <f>IFERROR(C475/D475,"")</f>
        <v>4.1018808777429463</v>
      </c>
    </row>
    <row r="476" spans="1:5" ht="15.75" customHeight="1" x14ac:dyDescent="0.2">
      <c r="A476" s="21" t="s">
        <v>466</v>
      </c>
      <c r="B476" s="25">
        <v>5510</v>
      </c>
      <c r="C476" s="5">
        <v>5510</v>
      </c>
      <c r="D476" s="59">
        <v>1355</v>
      </c>
      <c r="E476" s="87">
        <f>IFERROR(C476/D476,"")</f>
        <v>4.0664206642066425</v>
      </c>
    </row>
    <row r="477" spans="1:5" ht="15.75" customHeight="1" x14ac:dyDescent="0.2">
      <c r="A477" s="21" t="s">
        <v>467</v>
      </c>
      <c r="B477" s="25">
        <v>7268</v>
      </c>
      <c r="C477" s="5">
        <v>7265</v>
      </c>
      <c r="D477" s="59">
        <v>1749</v>
      </c>
      <c r="E477" s="87">
        <f>IFERROR(C477/D477,"")</f>
        <v>4.1538021726700975</v>
      </c>
    </row>
    <row r="478" spans="1:5" ht="15.75" customHeight="1" x14ac:dyDescent="0.2">
      <c r="A478" s="21" t="s">
        <v>468</v>
      </c>
      <c r="B478" s="25">
        <v>6604</v>
      </c>
      <c r="C478" s="5">
        <v>6604</v>
      </c>
      <c r="D478" s="59">
        <v>1602</v>
      </c>
      <c r="E478" s="87">
        <f>IFERROR(C478/D478,"")</f>
        <v>4.1223470661672907</v>
      </c>
    </row>
    <row r="479" spans="1:5" ht="15.75" customHeight="1" x14ac:dyDescent="0.2">
      <c r="A479" s="21" t="s">
        <v>469</v>
      </c>
      <c r="B479" s="25">
        <v>6616</v>
      </c>
      <c r="C479" s="5">
        <v>6616</v>
      </c>
      <c r="D479" s="59">
        <v>1709</v>
      </c>
      <c r="E479" s="87">
        <f>IFERROR(C479/D479,"")</f>
        <v>3.8712697483908718</v>
      </c>
    </row>
    <row r="480" spans="1:5" ht="15.75" customHeight="1" x14ac:dyDescent="0.2">
      <c r="A480" s="21" t="s">
        <v>470</v>
      </c>
      <c r="B480" s="25">
        <v>7216</v>
      </c>
      <c r="C480" s="5">
        <v>7216</v>
      </c>
      <c r="D480" s="59">
        <v>1646</v>
      </c>
      <c r="E480" s="87">
        <f>IFERROR(C480/D480,"")</f>
        <v>4.3839611178614826</v>
      </c>
    </row>
    <row r="481" spans="1:5" ht="15.75" customHeight="1" x14ac:dyDescent="0.2">
      <c r="A481" s="21" t="s">
        <v>134</v>
      </c>
      <c r="B481" s="25">
        <v>1955</v>
      </c>
      <c r="C481" s="5">
        <v>1955</v>
      </c>
      <c r="D481" s="59">
        <v>489</v>
      </c>
      <c r="E481" s="87">
        <f>IFERROR(C481/D481,"")</f>
        <v>3.997955010224949</v>
      </c>
    </row>
    <row r="482" spans="1:5" ht="15.75" customHeight="1" x14ac:dyDescent="0.2">
      <c r="A482" s="21" t="s">
        <v>471</v>
      </c>
      <c r="B482" s="25">
        <v>3872</v>
      </c>
      <c r="C482" s="5">
        <v>3872</v>
      </c>
      <c r="D482" s="59">
        <v>979</v>
      </c>
      <c r="E482" s="87">
        <f>IFERROR(C482/D482,"")</f>
        <v>3.9550561797752808</v>
      </c>
    </row>
    <row r="483" spans="1:5" ht="15.75" customHeight="1" x14ac:dyDescent="0.2">
      <c r="A483" s="21" t="s">
        <v>472</v>
      </c>
      <c r="B483" s="25">
        <v>18229</v>
      </c>
      <c r="C483" s="5">
        <v>18195</v>
      </c>
      <c r="D483" s="59">
        <v>4388</v>
      </c>
      <c r="E483" s="87">
        <f>IFERROR(C483/D483,"")</f>
        <v>4.1465360072926165</v>
      </c>
    </row>
    <row r="484" spans="1:5" ht="15.75" customHeight="1" x14ac:dyDescent="0.2">
      <c r="A484" s="21" t="s">
        <v>473</v>
      </c>
      <c r="B484" s="25">
        <v>9402</v>
      </c>
      <c r="C484" s="5">
        <v>9397</v>
      </c>
      <c r="D484" s="59">
        <v>2073</v>
      </c>
      <c r="E484" s="87">
        <f>IFERROR(C484/D484,"")</f>
        <v>4.5330438977327541</v>
      </c>
    </row>
    <row r="485" spans="1:5" ht="15.75" customHeight="1" x14ac:dyDescent="0.2">
      <c r="A485" s="21" t="s">
        <v>474</v>
      </c>
      <c r="B485" s="25">
        <v>1914</v>
      </c>
      <c r="C485" s="5">
        <v>1914</v>
      </c>
      <c r="D485" s="59">
        <v>468</v>
      </c>
      <c r="E485" s="87">
        <f>IFERROR(C485/D485,"")</f>
        <v>4.0897435897435894</v>
      </c>
    </row>
    <row r="486" spans="1:5" ht="15.75" customHeight="1" x14ac:dyDescent="0.2">
      <c r="A486" s="21" t="s">
        <v>26</v>
      </c>
      <c r="B486" s="25">
        <v>3997</v>
      </c>
      <c r="C486" s="5">
        <v>3997</v>
      </c>
      <c r="D486" s="59">
        <v>998</v>
      </c>
      <c r="E486" s="87">
        <f>IFERROR(C486/D486,"")</f>
        <v>4.0050100200400802</v>
      </c>
    </row>
    <row r="487" spans="1:5" ht="15.75" customHeight="1" x14ac:dyDescent="0.2">
      <c r="A487" s="21" t="s">
        <v>475</v>
      </c>
      <c r="B487" s="25">
        <v>7700</v>
      </c>
      <c r="C487" s="5">
        <v>7695</v>
      </c>
      <c r="D487" s="59">
        <v>1897</v>
      </c>
      <c r="E487" s="87">
        <f>IFERROR(C487/D487,"")</f>
        <v>4.0564048497627834</v>
      </c>
    </row>
    <row r="488" spans="1:5" ht="15.75" customHeight="1" x14ac:dyDescent="0.2">
      <c r="A488" s="21" t="s">
        <v>476</v>
      </c>
      <c r="B488" s="25">
        <v>3182</v>
      </c>
      <c r="C488" s="5">
        <v>3125</v>
      </c>
      <c r="D488" s="59">
        <v>750</v>
      </c>
      <c r="E488" s="87">
        <f>IFERROR(C488/D488,"")</f>
        <v>4.166666666666667</v>
      </c>
    </row>
    <row r="489" spans="1:5" ht="15.75" customHeight="1" x14ac:dyDescent="0.2">
      <c r="A489" s="21" t="s">
        <v>477</v>
      </c>
      <c r="B489" s="25">
        <v>2567</v>
      </c>
      <c r="C489" s="5">
        <v>2567</v>
      </c>
      <c r="D489" s="59">
        <v>630</v>
      </c>
      <c r="E489" s="87">
        <f>IFERROR(C489/D489,"")</f>
        <v>4.0746031746031743</v>
      </c>
    </row>
    <row r="490" spans="1:5" ht="15.75" customHeight="1" x14ac:dyDescent="0.2">
      <c r="A490" s="21" t="s">
        <v>478</v>
      </c>
      <c r="B490" s="25">
        <v>3641</v>
      </c>
      <c r="C490" s="5">
        <v>3641</v>
      </c>
      <c r="D490" s="59">
        <v>902</v>
      </c>
      <c r="E490" s="87">
        <f>IFERROR(C490/D490,"")</f>
        <v>4.0365853658536581</v>
      </c>
    </row>
    <row r="491" spans="1:5" ht="15.75" customHeight="1" x14ac:dyDescent="0.2">
      <c r="A491" s="21" t="s">
        <v>2</v>
      </c>
      <c r="B491" s="25">
        <v>40350</v>
      </c>
      <c r="C491" s="5">
        <v>40314</v>
      </c>
      <c r="D491" s="59">
        <v>10184</v>
      </c>
      <c r="E491" s="87">
        <f>IFERROR(C491/D491,"")</f>
        <v>3.9585624509033779</v>
      </c>
    </row>
    <row r="492" spans="1:5" ht="15.75" customHeight="1" x14ac:dyDescent="0.2">
      <c r="A492" s="21" t="s">
        <v>54</v>
      </c>
      <c r="B492" s="25">
        <v>4878</v>
      </c>
      <c r="C492" s="5">
        <v>4878</v>
      </c>
      <c r="D492" s="59">
        <v>1158</v>
      </c>
      <c r="E492" s="87">
        <f>IFERROR(C492/D492,"")</f>
        <v>4.2124352331606216</v>
      </c>
    </row>
    <row r="493" spans="1:5" ht="15.75" customHeight="1" x14ac:dyDescent="0.2">
      <c r="A493" s="21" t="s">
        <v>5</v>
      </c>
      <c r="B493" s="25">
        <v>2481</v>
      </c>
      <c r="C493" s="5">
        <v>2481</v>
      </c>
      <c r="D493" s="59">
        <v>569</v>
      </c>
      <c r="E493" s="87">
        <f>IFERROR(C493/D493,"")</f>
        <v>4.3602811950790858</v>
      </c>
    </row>
    <row r="494" spans="1:5" ht="15.75" customHeight="1" x14ac:dyDescent="0.2">
      <c r="A494" s="21" t="s">
        <v>479</v>
      </c>
      <c r="B494" s="25">
        <v>2276</v>
      </c>
      <c r="C494" s="5">
        <v>2276</v>
      </c>
      <c r="D494" s="59">
        <v>546</v>
      </c>
      <c r="E494" s="87">
        <f>IFERROR(C494/D494,"")</f>
        <v>4.1684981684981688</v>
      </c>
    </row>
    <row r="495" spans="1:5" ht="15.75" customHeight="1" x14ac:dyDescent="0.2">
      <c r="A495" s="21" t="s">
        <v>480</v>
      </c>
      <c r="B495" s="25">
        <v>7990</v>
      </c>
      <c r="C495" s="5">
        <v>7990</v>
      </c>
      <c r="D495" s="59">
        <v>1822</v>
      </c>
      <c r="E495" s="87">
        <f>IFERROR(C495/D495,"")</f>
        <v>4.3852908891328211</v>
      </c>
    </row>
    <row r="496" spans="1:5" ht="15.75" customHeight="1" x14ac:dyDescent="0.2">
      <c r="A496" s="21" t="s">
        <v>481</v>
      </c>
      <c r="B496" s="25">
        <v>5782</v>
      </c>
      <c r="C496" s="5">
        <v>5782</v>
      </c>
      <c r="D496" s="59">
        <v>1310</v>
      </c>
      <c r="E496" s="87">
        <f>IFERROR(C496/D496,"")</f>
        <v>4.4137404580152673</v>
      </c>
    </row>
    <row r="497" spans="1:5" ht="15.75" customHeight="1" x14ac:dyDescent="0.2">
      <c r="A497" s="21" t="s">
        <v>482</v>
      </c>
      <c r="B497" s="25">
        <v>7577</v>
      </c>
      <c r="C497" s="5">
        <v>7577</v>
      </c>
      <c r="D497" s="59">
        <v>1870</v>
      </c>
      <c r="E497" s="87">
        <f>IFERROR(C497/D497,"")</f>
        <v>4.0518716577540106</v>
      </c>
    </row>
    <row r="498" spans="1:5" ht="15.75" customHeight="1" x14ac:dyDescent="0.2">
      <c r="A498" s="21" t="s">
        <v>483</v>
      </c>
      <c r="B498" s="25">
        <v>2663</v>
      </c>
      <c r="C498" s="5">
        <v>2663</v>
      </c>
      <c r="D498" s="59">
        <v>639</v>
      </c>
      <c r="E498" s="87">
        <f>IFERROR(C498/D498,"")</f>
        <v>4.1674491392801256</v>
      </c>
    </row>
    <row r="499" spans="1:5" ht="15.75" customHeight="1" x14ac:dyDescent="0.2">
      <c r="A499" s="21" t="s">
        <v>79</v>
      </c>
      <c r="B499" s="25">
        <v>2541</v>
      </c>
      <c r="C499" s="5">
        <v>2541</v>
      </c>
      <c r="D499" s="59">
        <v>593</v>
      </c>
      <c r="E499" s="87">
        <f>IFERROR(C499/D499,"")</f>
        <v>4.2849915682967961</v>
      </c>
    </row>
    <row r="500" spans="1:5" ht="15.75" customHeight="1" x14ac:dyDescent="0.2">
      <c r="A500" s="21"/>
      <c r="B500" s="24"/>
      <c r="C500" s="5"/>
      <c r="D500" s="59"/>
      <c r="E500" s="87" t="str">
        <f>IFERROR(C500/D500,"")</f>
        <v/>
      </c>
    </row>
    <row r="501" spans="1:5" ht="15.75" customHeight="1" x14ac:dyDescent="0.25">
      <c r="A501" s="20" t="s">
        <v>484</v>
      </c>
      <c r="B501" s="26">
        <f>SUM(B502:B516)</f>
        <v>36286</v>
      </c>
      <c r="C501" s="26">
        <f t="shared" ref="C501:E501" si="39">SUM(C502:C516)</f>
        <v>36235</v>
      </c>
      <c r="D501" s="70">
        <f t="shared" ref="D501" si="40">SUM(D502:D516)</f>
        <v>8220</v>
      </c>
      <c r="E501" s="94">
        <f>IFERROR(C501/D501,"")</f>
        <v>4.4081508515815084</v>
      </c>
    </row>
    <row r="502" spans="1:5" ht="15.75" customHeight="1" x14ac:dyDescent="0.2">
      <c r="A502" s="21" t="s">
        <v>485</v>
      </c>
      <c r="B502" s="27">
        <v>2219</v>
      </c>
      <c r="C502" s="5">
        <v>2219</v>
      </c>
      <c r="D502" s="59">
        <v>487</v>
      </c>
      <c r="E502" s="87">
        <f>IFERROR(C502/D502,"")</f>
        <v>4.5564681724845997</v>
      </c>
    </row>
    <row r="503" spans="1:5" ht="15.75" customHeight="1" x14ac:dyDescent="0.2">
      <c r="A503" s="21" t="s">
        <v>486</v>
      </c>
      <c r="B503" s="27">
        <v>2835</v>
      </c>
      <c r="C503" s="5">
        <v>2835</v>
      </c>
      <c r="D503" s="59">
        <v>577</v>
      </c>
      <c r="E503" s="87">
        <f>IFERROR(C503/D503,"")</f>
        <v>4.9133448873483534</v>
      </c>
    </row>
    <row r="504" spans="1:5" ht="15.75" customHeight="1" x14ac:dyDescent="0.2">
      <c r="A504" s="21" t="s">
        <v>487</v>
      </c>
      <c r="B504" s="27">
        <v>4731</v>
      </c>
      <c r="C504" s="5">
        <v>4731</v>
      </c>
      <c r="D504" s="59">
        <v>1064</v>
      </c>
      <c r="E504" s="87">
        <f>IFERROR(C504/D504,"")</f>
        <v>4.4464285714285712</v>
      </c>
    </row>
    <row r="505" spans="1:5" ht="15.75" customHeight="1" x14ac:dyDescent="0.2">
      <c r="A505" s="21" t="s">
        <v>488</v>
      </c>
      <c r="B505" s="27">
        <v>2361</v>
      </c>
      <c r="C505" s="5">
        <v>2361</v>
      </c>
      <c r="D505" s="59">
        <v>577</v>
      </c>
      <c r="E505" s="87">
        <f>IFERROR(C505/D505,"")</f>
        <v>4.0918544194107449</v>
      </c>
    </row>
    <row r="506" spans="1:5" ht="15.75" customHeight="1" x14ac:dyDescent="0.2">
      <c r="A506" s="21" t="s">
        <v>489</v>
      </c>
      <c r="B506" s="27">
        <v>1266</v>
      </c>
      <c r="C506" s="5">
        <v>1260</v>
      </c>
      <c r="D506" s="59">
        <v>302</v>
      </c>
      <c r="E506" s="87">
        <f>IFERROR(C506/D506,"")</f>
        <v>4.1721854304635766</v>
      </c>
    </row>
    <row r="507" spans="1:5" ht="15.75" customHeight="1" x14ac:dyDescent="0.2">
      <c r="A507" s="21" t="s">
        <v>490</v>
      </c>
      <c r="B507" s="27">
        <v>1826</v>
      </c>
      <c r="C507" s="5">
        <v>1826</v>
      </c>
      <c r="D507" s="59">
        <v>411</v>
      </c>
      <c r="E507" s="87">
        <f>IFERROR(C507/D507,"")</f>
        <v>4.442822384428224</v>
      </c>
    </row>
    <row r="508" spans="1:5" ht="15.75" customHeight="1" x14ac:dyDescent="0.2">
      <c r="A508" s="21" t="s">
        <v>491</v>
      </c>
      <c r="B508" s="27">
        <v>2626</v>
      </c>
      <c r="C508" s="5">
        <v>2626</v>
      </c>
      <c r="D508" s="59">
        <v>635</v>
      </c>
      <c r="E508" s="87">
        <f>IFERROR(C508/D508,"")</f>
        <v>4.1354330708661413</v>
      </c>
    </row>
    <row r="509" spans="1:5" ht="15.75" customHeight="1" x14ac:dyDescent="0.2">
      <c r="A509" s="21" t="s">
        <v>2</v>
      </c>
      <c r="B509" s="27">
        <v>7013</v>
      </c>
      <c r="C509" s="5">
        <v>6968</v>
      </c>
      <c r="D509" s="59">
        <v>1544</v>
      </c>
      <c r="E509" s="87">
        <f>IFERROR(C509/D509,"")</f>
        <v>4.5129533678756477</v>
      </c>
    </row>
    <row r="510" spans="1:5" ht="15.75" customHeight="1" x14ac:dyDescent="0.2">
      <c r="A510" s="21" t="s">
        <v>492</v>
      </c>
      <c r="B510" s="27">
        <v>1810</v>
      </c>
      <c r="C510" s="5">
        <v>1810</v>
      </c>
      <c r="D510" s="59">
        <v>418</v>
      </c>
      <c r="E510" s="87">
        <f>IFERROR(C510/D510,"")</f>
        <v>4.3301435406698561</v>
      </c>
    </row>
    <row r="511" spans="1:5" ht="15.75" customHeight="1" x14ac:dyDescent="0.2">
      <c r="A511" s="21" t="s">
        <v>493</v>
      </c>
      <c r="B511" s="27">
        <v>2736</v>
      </c>
      <c r="C511" s="5">
        <v>2736</v>
      </c>
      <c r="D511" s="59">
        <v>647</v>
      </c>
      <c r="E511" s="87">
        <f>IFERROR(C511/D511,"")</f>
        <v>4.2287480680061824</v>
      </c>
    </row>
    <row r="512" spans="1:5" ht="15.75" customHeight="1" x14ac:dyDescent="0.2">
      <c r="A512" s="21" t="s">
        <v>494</v>
      </c>
      <c r="B512" s="27">
        <v>515</v>
      </c>
      <c r="C512" s="5">
        <v>515</v>
      </c>
      <c r="D512" s="59">
        <v>122</v>
      </c>
      <c r="E512" s="87">
        <f>IFERROR(C512/D512,"")</f>
        <v>4.221311475409836</v>
      </c>
    </row>
    <row r="513" spans="1:5" ht="15.75" customHeight="1" x14ac:dyDescent="0.2">
      <c r="A513" s="21" t="s">
        <v>495</v>
      </c>
      <c r="B513" s="27">
        <v>1343</v>
      </c>
      <c r="C513" s="5">
        <v>1343</v>
      </c>
      <c r="D513" s="59">
        <v>275</v>
      </c>
      <c r="E513" s="87">
        <f>IFERROR(C513/D513,"")</f>
        <v>4.8836363636363638</v>
      </c>
    </row>
    <row r="514" spans="1:5" ht="15.75" customHeight="1" x14ac:dyDescent="0.2">
      <c r="A514" s="21" t="s">
        <v>496</v>
      </c>
      <c r="B514" s="27">
        <v>2279</v>
      </c>
      <c r="C514" s="5">
        <v>2279</v>
      </c>
      <c r="D514" s="59">
        <v>494</v>
      </c>
      <c r="E514" s="87">
        <f>IFERROR(C514/D514,"")</f>
        <v>4.6133603238866394</v>
      </c>
    </row>
    <row r="515" spans="1:5" ht="15.75" customHeight="1" x14ac:dyDescent="0.2">
      <c r="A515" s="21" t="s">
        <v>155</v>
      </c>
      <c r="B515" s="27">
        <v>1282</v>
      </c>
      <c r="C515" s="5">
        <v>1282</v>
      </c>
      <c r="D515" s="59">
        <v>299</v>
      </c>
      <c r="E515" s="87">
        <f>IFERROR(C515/D515,"")</f>
        <v>4.2876254180602009</v>
      </c>
    </row>
    <row r="516" spans="1:5" ht="15.75" customHeight="1" x14ac:dyDescent="0.2">
      <c r="A516" s="21" t="s">
        <v>497</v>
      </c>
      <c r="B516" s="27">
        <v>1444</v>
      </c>
      <c r="C516" s="5">
        <v>1444</v>
      </c>
      <c r="D516" s="59">
        <v>368</v>
      </c>
      <c r="E516" s="87">
        <f>IFERROR(C516/D516,"")</f>
        <v>3.9239130434782608</v>
      </c>
    </row>
    <row r="517" spans="1:5" ht="15.75" customHeight="1" thickBot="1" x14ac:dyDescent="0.25">
      <c r="A517" s="40"/>
      <c r="B517" s="44"/>
      <c r="C517" s="45"/>
      <c r="D517" s="78"/>
      <c r="E517" s="45"/>
    </row>
    <row r="518" spans="1:5" ht="6.6" customHeight="1" x14ac:dyDescent="0.2">
      <c r="A518" s="39"/>
    </row>
    <row r="519" spans="1:5" ht="15.75" customHeight="1" x14ac:dyDescent="0.2">
      <c r="A519" s="22" t="s">
        <v>42</v>
      </c>
    </row>
    <row r="520" spans="1:5" ht="15.75" customHeight="1" x14ac:dyDescent="0.2">
      <c r="A520" s="7" t="s">
        <v>44</v>
      </c>
    </row>
  </sheetData>
  <mergeCells count="4">
    <mergeCell ref="A1:E1"/>
    <mergeCell ref="A2:E2"/>
    <mergeCell ref="A3:E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78" firstPageNumber="4" orientation="portrait" useFirstPageNumber="1" r:id="rId1"/>
  <headerFooter differentOddEven="1">
    <oddHeader xml:space="preserve">&amp;L&amp;"Arial,Bold Italic"&amp;10 2020 Census of Population and Housing&amp;R&amp;"Arial,Bold Italic"&amp;10Bukidnon
</oddHeader>
    <oddFooter xml:space="preserve">&amp;L&amp;"Arial,Bold"&amp;10 &amp;P&amp;R&amp;"Arial,Bold Italic"&amp;10Philippine Statistics Authority </oddFooter>
    <evenHeader>&amp;L&amp;"Arial,Bold Italic"&amp;10 Bukidnon&amp;R&amp;"Arial,Bold Italic"&amp;10 2020 Census of Population and Housing</evenHeader>
    <evenFooter xml:space="preserve">&amp;L&amp;"Arial,Bold Italic"&amp;10 Philippine Statistics Authority&amp;R&amp;"Arial,Bold"&amp;10&amp;P </evenFooter>
  </headerFooter>
  <rowBreaks count="2" manualBreakCount="2">
    <brk id="50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6716-DEBD-42EE-A849-54E8F244540D}">
  <dimension ref="A1:L893"/>
  <sheetViews>
    <sheetView view="pageBreakPreview" zoomScale="120" zoomScaleNormal="100" zoomScaleSheetLayoutView="120" workbookViewId="0">
      <selection activeCell="E62" sqref="E62"/>
    </sheetView>
  </sheetViews>
  <sheetFormatPr defaultColWidth="9.140625" defaultRowHeight="15.75" customHeight="1" x14ac:dyDescent="0.2"/>
  <cols>
    <col min="1" max="1" width="39.7109375" style="3" customWidth="1"/>
    <col min="2" max="2" width="15.7109375" style="5" customWidth="1"/>
    <col min="3" max="3" width="15.7109375" style="2" customWidth="1"/>
    <col min="4" max="4" width="15.7109375" style="58" customWidth="1"/>
    <col min="5" max="5" width="15.7109375" style="2" customWidth="1"/>
    <col min="6" max="6" width="9.140625" style="2" customWidth="1"/>
    <col min="7" max="16384" width="9.140625" style="2"/>
  </cols>
  <sheetData>
    <row r="1" spans="1:6" s="57" customFormat="1" ht="15.75" customHeight="1" x14ac:dyDescent="0.3">
      <c r="A1" s="97" t="s">
        <v>1831</v>
      </c>
      <c r="B1" s="97"/>
      <c r="C1" s="97"/>
      <c r="D1" s="97"/>
      <c r="E1" s="97"/>
      <c r="F1" s="83"/>
    </row>
    <row r="2" spans="1:6" s="57" customFormat="1" ht="15.75" customHeight="1" x14ac:dyDescent="0.3">
      <c r="A2" s="97" t="s">
        <v>1832</v>
      </c>
      <c r="B2" s="97"/>
      <c r="C2" s="97"/>
      <c r="D2" s="97"/>
      <c r="E2" s="97"/>
      <c r="F2" s="83"/>
    </row>
    <row r="3" spans="1:6" s="57" customFormat="1" ht="15.75" customHeight="1" x14ac:dyDescent="0.3">
      <c r="A3" s="98" t="s">
        <v>1747</v>
      </c>
      <c r="B3" s="98"/>
      <c r="C3" s="98"/>
      <c r="D3" s="98"/>
      <c r="E3" s="98"/>
      <c r="F3" s="96"/>
    </row>
    <row r="4" spans="1:6" s="1" customFormat="1" ht="15.75" customHeight="1" thickBot="1" x14ac:dyDescent="0.25">
      <c r="A4" s="57"/>
      <c r="B4" s="57"/>
      <c r="C4" s="57"/>
      <c r="D4" s="57"/>
      <c r="E4" s="57"/>
    </row>
    <row r="5" spans="1:6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6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6" s="1" customFormat="1" ht="15.75" customHeight="1" x14ac:dyDescent="0.2">
      <c r="D7" s="57"/>
    </row>
    <row r="8" spans="1:6" s="1" customFormat="1" ht="15.75" customHeight="1" x14ac:dyDescent="0.25">
      <c r="A8" s="10" t="s">
        <v>498</v>
      </c>
      <c r="B8" s="8">
        <f>+B10+B26+B35+B50+B67</f>
        <v>92808</v>
      </c>
      <c r="C8" s="8">
        <f t="shared" ref="C8" si="0">+C10+C26+C35+C50+C67</f>
        <v>92696</v>
      </c>
      <c r="D8" s="60">
        <f>+D10+D26+D35+D50+D67</f>
        <v>22281</v>
      </c>
      <c r="E8" s="91">
        <f>IFERROR(C8/D8,"")</f>
        <v>4.1603159642744938</v>
      </c>
    </row>
    <row r="9" spans="1:6" s="1" customFormat="1" ht="15.75" customHeight="1" x14ac:dyDescent="0.25">
      <c r="A9" s="28"/>
      <c r="B9" s="9"/>
      <c r="C9" s="9"/>
      <c r="D9" s="61"/>
      <c r="E9" s="91" t="str">
        <f>IFERROR(C9/D9,"")</f>
        <v/>
      </c>
    </row>
    <row r="10" spans="1:6" s="1" customFormat="1" ht="15.75" customHeight="1" x14ac:dyDescent="0.25">
      <c r="A10" s="10" t="s">
        <v>499</v>
      </c>
      <c r="B10" s="19">
        <f>SUM(B11:B24)</f>
        <v>17569</v>
      </c>
      <c r="C10" s="19">
        <f t="shared" ref="C10:E10" si="1">SUM(C11:C24)</f>
        <v>17561</v>
      </c>
      <c r="D10" s="68">
        <f t="shared" ref="D10" si="2">SUM(D11:D24)</f>
        <v>4493</v>
      </c>
      <c r="E10" s="95">
        <f>IFERROR(C10/D10,"")</f>
        <v>3.9085243712441575</v>
      </c>
    </row>
    <row r="11" spans="1:6" s="1" customFormat="1" ht="15.75" customHeight="1" x14ac:dyDescent="0.2">
      <c r="A11" s="28" t="s">
        <v>500</v>
      </c>
      <c r="B11" s="11">
        <v>756</v>
      </c>
      <c r="C11" s="11">
        <v>756</v>
      </c>
      <c r="D11" s="66">
        <v>189</v>
      </c>
      <c r="E11" s="85">
        <f>IFERROR(C11/D11,"")</f>
        <v>4</v>
      </c>
    </row>
    <row r="12" spans="1:6" s="1" customFormat="1" ht="15.75" customHeight="1" x14ac:dyDescent="0.2">
      <c r="A12" s="28" t="s">
        <v>501</v>
      </c>
      <c r="B12" s="11">
        <v>2518</v>
      </c>
      <c r="C12" s="11">
        <v>2518</v>
      </c>
      <c r="D12" s="66">
        <v>663</v>
      </c>
      <c r="E12" s="85">
        <f>IFERROR(C12/D12,"")</f>
        <v>3.7978883861236801</v>
      </c>
    </row>
    <row r="13" spans="1:6" s="1" customFormat="1" ht="15.75" customHeight="1" x14ac:dyDescent="0.2">
      <c r="A13" s="28" t="s">
        <v>502</v>
      </c>
      <c r="B13" s="11">
        <v>859</v>
      </c>
      <c r="C13" s="11">
        <v>858</v>
      </c>
      <c r="D13" s="66">
        <v>218</v>
      </c>
      <c r="E13" s="85">
        <f>IFERROR(C13/D13,"")</f>
        <v>3.9357798165137616</v>
      </c>
    </row>
    <row r="14" spans="1:6" s="1" customFormat="1" ht="15.75" customHeight="1" x14ac:dyDescent="0.2">
      <c r="A14" s="28" t="s">
        <v>503</v>
      </c>
      <c r="B14" s="11">
        <v>920</v>
      </c>
      <c r="C14" s="11">
        <v>920</v>
      </c>
      <c r="D14" s="66">
        <v>253</v>
      </c>
      <c r="E14" s="85">
        <f>IFERROR(C14/D14,"")</f>
        <v>3.6363636363636362</v>
      </c>
    </row>
    <row r="15" spans="1:6" s="1" customFormat="1" ht="15.75" customHeight="1" x14ac:dyDescent="0.2">
      <c r="A15" s="28" t="s">
        <v>504</v>
      </c>
      <c r="B15" s="11">
        <v>1650</v>
      </c>
      <c r="C15" s="11">
        <v>1650</v>
      </c>
      <c r="D15" s="66">
        <v>414</v>
      </c>
      <c r="E15" s="85">
        <f>IFERROR(C15/D15,"")</f>
        <v>3.9855072463768115</v>
      </c>
    </row>
    <row r="16" spans="1:6" s="1" customFormat="1" ht="15.75" customHeight="1" x14ac:dyDescent="0.2">
      <c r="A16" s="28" t="s">
        <v>28</v>
      </c>
      <c r="B16" s="11">
        <v>1189</v>
      </c>
      <c r="C16" s="11">
        <v>1189</v>
      </c>
      <c r="D16" s="66">
        <v>287</v>
      </c>
      <c r="E16" s="85">
        <f>IFERROR(C16/D16,"")</f>
        <v>4.1428571428571432</v>
      </c>
    </row>
    <row r="17" spans="1:5" s="1" customFormat="1" ht="15.75" customHeight="1" x14ac:dyDescent="0.2">
      <c r="A17" s="28" t="s">
        <v>505</v>
      </c>
      <c r="B17" s="11">
        <v>568</v>
      </c>
      <c r="C17" s="11">
        <v>568</v>
      </c>
      <c r="D17" s="66">
        <v>135</v>
      </c>
      <c r="E17" s="85">
        <f>IFERROR(C17/D17,"")</f>
        <v>4.2074074074074073</v>
      </c>
    </row>
    <row r="18" spans="1:5" s="1" customFormat="1" ht="15.75" customHeight="1" x14ac:dyDescent="0.2">
      <c r="A18" s="28" t="s">
        <v>506</v>
      </c>
      <c r="B18" s="11">
        <v>723</v>
      </c>
      <c r="C18" s="11">
        <v>723</v>
      </c>
      <c r="D18" s="66">
        <v>187</v>
      </c>
      <c r="E18" s="85">
        <f>IFERROR(C18/D18,"")</f>
        <v>3.8663101604278074</v>
      </c>
    </row>
    <row r="19" spans="1:5" s="1" customFormat="1" ht="15.75" customHeight="1" x14ac:dyDescent="0.2">
      <c r="A19" s="28" t="s">
        <v>507</v>
      </c>
      <c r="B19" s="11">
        <v>1580</v>
      </c>
      <c r="C19" s="11">
        <v>1580</v>
      </c>
      <c r="D19" s="66">
        <v>407</v>
      </c>
      <c r="E19" s="85">
        <f>IFERROR(C19/D19,"")</f>
        <v>3.882063882063882</v>
      </c>
    </row>
    <row r="20" spans="1:5" s="1" customFormat="1" ht="15.75" customHeight="1" x14ac:dyDescent="0.2">
      <c r="A20" s="28" t="s">
        <v>508</v>
      </c>
      <c r="B20" s="11">
        <v>768</v>
      </c>
      <c r="C20" s="11">
        <v>768</v>
      </c>
      <c r="D20" s="66">
        <v>195</v>
      </c>
      <c r="E20" s="85">
        <f>IFERROR(C20/D20,"")</f>
        <v>3.9384615384615387</v>
      </c>
    </row>
    <row r="21" spans="1:5" s="1" customFormat="1" ht="15.75" customHeight="1" x14ac:dyDescent="0.2">
      <c r="A21" s="28" t="s">
        <v>509</v>
      </c>
      <c r="B21" s="11">
        <v>1084</v>
      </c>
      <c r="C21" s="11">
        <v>1084</v>
      </c>
      <c r="D21" s="66">
        <v>297</v>
      </c>
      <c r="E21" s="85">
        <f>IFERROR(C21/D21,"")</f>
        <v>3.6498316498316496</v>
      </c>
    </row>
    <row r="22" spans="1:5" s="1" customFormat="1" ht="15.75" customHeight="1" x14ac:dyDescent="0.2">
      <c r="A22" s="28" t="s">
        <v>2</v>
      </c>
      <c r="B22" s="11">
        <v>2181</v>
      </c>
      <c r="C22" s="11">
        <v>2174</v>
      </c>
      <c r="D22" s="66">
        <v>601</v>
      </c>
      <c r="E22" s="85">
        <f>IFERROR(C22/D22,"")</f>
        <v>3.6173044925124791</v>
      </c>
    </row>
    <row r="23" spans="1:5" s="1" customFormat="1" ht="15.75" customHeight="1" x14ac:dyDescent="0.2">
      <c r="A23" s="28" t="s">
        <v>12</v>
      </c>
      <c r="B23" s="11">
        <v>1273</v>
      </c>
      <c r="C23" s="11">
        <v>1273</v>
      </c>
      <c r="D23" s="66">
        <v>299</v>
      </c>
      <c r="E23" s="85">
        <f>IFERROR(C23/D23,"")</f>
        <v>4.2575250836120402</v>
      </c>
    </row>
    <row r="24" spans="1:5" s="1" customFormat="1" ht="15.75" customHeight="1" x14ac:dyDescent="0.2">
      <c r="A24" s="28" t="s">
        <v>510</v>
      </c>
      <c r="B24" s="11">
        <v>1500</v>
      </c>
      <c r="C24" s="11">
        <v>1500</v>
      </c>
      <c r="D24" s="66">
        <v>348</v>
      </c>
      <c r="E24" s="85">
        <f>IFERROR(C24/D24,"")</f>
        <v>4.3103448275862073</v>
      </c>
    </row>
    <row r="25" spans="1:5" s="1" customFormat="1" ht="15.75" customHeight="1" x14ac:dyDescent="0.2">
      <c r="A25" s="28"/>
      <c r="B25" s="11"/>
      <c r="C25" s="11"/>
      <c r="D25" s="66"/>
      <c r="E25" s="85" t="str">
        <f>IFERROR(C25/D25,"")</f>
        <v/>
      </c>
    </row>
    <row r="26" spans="1:5" s="1" customFormat="1" ht="15.75" customHeight="1" x14ac:dyDescent="0.25">
      <c r="A26" s="10" t="s">
        <v>511</v>
      </c>
      <c r="B26" s="13">
        <f>SUM(B27:B33)</f>
        <v>6685</v>
      </c>
      <c r="C26" s="13">
        <f t="shared" ref="C26:E26" si="3">SUM(C27:C33)</f>
        <v>6671</v>
      </c>
      <c r="D26" s="63">
        <f t="shared" ref="D26" si="4">SUM(D27:D33)</f>
        <v>1707</v>
      </c>
      <c r="E26" s="55">
        <f>IFERROR(C26/D26,"")</f>
        <v>3.9080257762155828</v>
      </c>
    </row>
    <row r="27" spans="1:5" s="1" customFormat="1" ht="15.75" customHeight="1" x14ac:dyDescent="0.2">
      <c r="A27" s="28" t="s">
        <v>512</v>
      </c>
      <c r="B27" s="11">
        <v>439</v>
      </c>
      <c r="C27" s="11">
        <v>439</v>
      </c>
      <c r="D27" s="66">
        <v>110</v>
      </c>
      <c r="E27" s="85">
        <f>IFERROR(C27/D27,"")</f>
        <v>3.9909090909090907</v>
      </c>
    </row>
    <row r="28" spans="1:5" s="1" customFormat="1" ht="15.75" customHeight="1" x14ac:dyDescent="0.2">
      <c r="A28" s="28" t="s">
        <v>513</v>
      </c>
      <c r="B28" s="11">
        <v>1361</v>
      </c>
      <c r="C28" s="11">
        <v>1361</v>
      </c>
      <c r="D28" s="66">
        <v>318</v>
      </c>
      <c r="E28" s="85">
        <f>IFERROR(C28/D28,"")</f>
        <v>4.2798742138364778</v>
      </c>
    </row>
    <row r="29" spans="1:5" s="1" customFormat="1" ht="15.75" customHeight="1" x14ac:dyDescent="0.2">
      <c r="A29" s="28" t="s">
        <v>514</v>
      </c>
      <c r="B29" s="11">
        <v>438</v>
      </c>
      <c r="C29" s="11">
        <v>438</v>
      </c>
      <c r="D29" s="66">
        <v>122</v>
      </c>
      <c r="E29" s="85">
        <f>IFERROR(C29/D29,"")</f>
        <v>3.5901639344262297</v>
      </c>
    </row>
    <row r="30" spans="1:5" s="1" customFormat="1" ht="15.75" customHeight="1" x14ac:dyDescent="0.2">
      <c r="A30" s="28" t="s">
        <v>515</v>
      </c>
      <c r="B30" s="11">
        <v>1371</v>
      </c>
      <c r="C30" s="11">
        <v>1371</v>
      </c>
      <c r="D30" s="66">
        <v>331</v>
      </c>
      <c r="E30" s="85">
        <f>IFERROR(C30/D30,"")</f>
        <v>4.1419939577039271</v>
      </c>
    </row>
    <row r="31" spans="1:5" s="1" customFormat="1" ht="15.75" customHeight="1" x14ac:dyDescent="0.2">
      <c r="A31" s="28" t="s">
        <v>516</v>
      </c>
      <c r="B31" s="11">
        <v>995</v>
      </c>
      <c r="C31" s="11">
        <v>983</v>
      </c>
      <c r="D31" s="66">
        <v>250</v>
      </c>
      <c r="E31" s="85">
        <f>IFERROR(C31/D31,"")</f>
        <v>3.9319999999999999</v>
      </c>
    </row>
    <row r="32" spans="1:5" s="1" customFormat="1" ht="15.75" customHeight="1" x14ac:dyDescent="0.2">
      <c r="A32" s="28" t="s">
        <v>368</v>
      </c>
      <c r="B32" s="30">
        <v>1142</v>
      </c>
      <c r="C32" s="30">
        <v>1140</v>
      </c>
      <c r="D32" s="71">
        <v>316</v>
      </c>
      <c r="E32" s="92">
        <f>IFERROR(C32/D32,"")</f>
        <v>3.6075949367088609</v>
      </c>
    </row>
    <row r="33" spans="1:5" s="1" customFormat="1" ht="15.75" customHeight="1" x14ac:dyDescent="0.2">
      <c r="A33" s="28" t="s">
        <v>369</v>
      </c>
      <c r="B33" s="11">
        <v>939</v>
      </c>
      <c r="C33" s="11">
        <v>939</v>
      </c>
      <c r="D33" s="66">
        <v>260</v>
      </c>
      <c r="E33" s="85">
        <f>IFERROR(C33/D33,"")</f>
        <v>3.6115384615384616</v>
      </c>
    </row>
    <row r="34" spans="1:5" s="1" customFormat="1" ht="15.75" customHeight="1" x14ac:dyDescent="0.2">
      <c r="A34" s="28"/>
      <c r="B34" s="11"/>
      <c r="C34" s="11"/>
      <c r="D34" s="66"/>
      <c r="E34" s="85" t="str">
        <f>IFERROR(C34/D34,"")</f>
        <v/>
      </c>
    </row>
    <row r="35" spans="1:5" s="1" customFormat="1" ht="15.75" customHeight="1" x14ac:dyDescent="0.25">
      <c r="A35" s="10" t="s">
        <v>517</v>
      </c>
      <c r="B35" s="13">
        <f>SUM(B36:B48)</f>
        <v>14634</v>
      </c>
      <c r="C35" s="13">
        <f t="shared" ref="C35:E35" si="5">SUM(C36:C48)</f>
        <v>14627</v>
      </c>
      <c r="D35" s="63">
        <f t="shared" ref="D35" si="6">SUM(D36:D48)</f>
        <v>3502</v>
      </c>
      <c r="E35" s="55">
        <f>IFERROR(C35/D35,"")</f>
        <v>4.1767561393489432</v>
      </c>
    </row>
    <row r="36" spans="1:5" s="1" customFormat="1" ht="15.75" customHeight="1" x14ac:dyDescent="0.2">
      <c r="A36" s="28" t="s">
        <v>518</v>
      </c>
      <c r="B36" s="11">
        <v>1602</v>
      </c>
      <c r="C36" s="11">
        <v>1602</v>
      </c>
      <c r="D36" s="66">
        <v>368</v>
      </c>
      <c r="E36" s="85">
        <f>IFERROR(C36/D36,"")</f>
        <v>4.3532608695652177</v>
      </c>
    </row>
    <row r="37" spans="1:5" s="1" customFormat="1" ht="15.75" customHeight="1" x14ac:dyDescent="0.2">
      <c r="A37" s="28" t="s">
        <v>519</v>
      </c>
      <c r="B37" s="11">
        <v>1160</v>
      </c>
      <c r="C37" s="11">
        <v>1160</v>
      </c>
      <c r="D37" s="66">
        <v>278</v>
      </c>
      <c r="E37" s="85">
        <f>IFERROR(C37/D37,"")</f>
        <v>4.1726618705035969</v>
      </c>
    </row>
    <row r="38" spans="1:5" s="1" customFormat="1" ht="15.75" customHeight="1" x14ac:dyDescent="0.2">
      <c r="A38" s="28" t="s">
        <v>520</v>
      </c>
      <c r="B38" s="11">
        <v>1123</v>
      </c>
      <c r="C38" s="11">
        <v>1123</v>
      </c>
      <c r="D38" s="66">
        <v>271</v>
      </c>
      <c r="E38" s="85">
        <f>IFERROR(C38/D38,"")</f>
        <v>4.1439114391143912</v>
      </c>
    </row>
    <row r="39" spans="1:5" s="1" customFormat="1" ht="15.75" customHeight="1" x14ac:dyDescent="0.2">
      <c r="A39" s="28" t="s">
        <v>521</v>
      </c>
      <c r="B39" s="11">
        <v>1321</v>
      </c>
      <c r="C39" s="11">
        <v>1321</v>
      </c>
      <c r="D39" s="66">
        <v>325</v>
      </c>
      <c r="E39" s="85">
        <f>IFERROR(C39/D39,"")</f>
        <v>4.0646153846153847</v>
      </c>
    </row>
    <row r="40" spans="1:5" s="1" customFormat="1" ht="15.75" customHeight="1" x14ac:dyDescent="0.2">
      <c r="A40" s="28" t="s">
        <v>522</v>
      </c>
      <c r="B40" s="11">
        <v>450</v>
      </c>
      <c r="C40" s="11">
        <v>450</v>
      </c>
      <c r="D40" s="66">
        <v>119</v>
      </c>
      <c r="E40" s="85">
        <f>IFERROR(C40/D40,"")</f>
        <v>3.7815126050420167</v>
      </c>
    </row>
    <row r="41" spans="1:5" s="1" customFormat="1" ht="15.75" customHeight="1" x14ac:dyDescent="0.2">
      <c r="A41" s="28" t="s">
        <v>2</v>
      </c>
      <c r="B41" s="11">
        <v>3030</v>
      </c>
      <c r="C41" s="11">
        <v>3025</v>
      </c>
      <c r="D41" s="66">
        <v>662</v>
      </c>
      <c r="E41" s="85">
        <f>IFERROR(C41/D41,"")</f>
        <v>4.5694864048338371</v>
      </c>
    </row>
    <row r="42" spans="1:5" s="1" customFormat="1" ht="15.75" customHeight="1" x14ac:dyDescent="0.2">
      <c r="A42" s="28" t="s">
        <v>523</v>
      </c>
      <c r="B42" s="11">
        <v>1014</v>
      </c>
      <c r="C42" s="11">
        <v>1014</v>
      </c>
      <c r="D42" s="66">
        <v>229</v>
      </c>
      <c r="E42" s="85">
        <f>IFERROR(C42/D42,"")</f>
        <v>4.427947598253275</v>
      </c>
    </row>
    <row r="43" spans="1:5" s="1" customFormat="1" ht="15.75" customHeight="1" x14ac:dyDescent="0.2">
      <c r="A43" s="28" t="s">
        <v>5</v>
      </c>
      <c r="B43" s="11">
        <v>657</v>
      </c>
      <c r="C43" s="11">
        <v>657</v>
      </c>
      <c r="D43" s="66">
        <v>165</v>
      </c>
      <c r="E43" s="85">
        <f>IFERROR(C43/D43,"")</f>
        <v>3.9818181818181819</v>
      </c>
    </row>
    <row r="44" spans="1:5" s="1" customFormat="1" ht="15.75" customHeight="1" x14ac:dyDescent="0.2">
      <c r="A44" s="28" t="s">
        <v>6</v>
      </c>
      <c r="B44" s="11">
        <v>872</v>
      </c>
      <c r="C44" s="11">
        <v>872</v>
      </c>
      <c r="D44" s="66">
        <v>224</v>
      </c>
      <c r="E44" s="85">
        <f>IFERROR(C44/D44,"")</f>
        <v>3.8928571428571428</v>
      </c>
    </row>
    <row r="45" spans="1:5" s="1" customFormat="1" ht="15.75" customHeight="1" x14ac:dyDescent="0.2">
      <c r="A45" s="28" t="s">
        <v>4</v>
      </c>
      <c r="B45" s="11">
        <v>394</v>
      </c>
      <c r="C45" s="11">
        <v>394</v>
      </c>
      <c r="D45" s="66">
        <v>107</v>
      </c>
      <c r="E45" s="85">
        <f>IFERROR(C45/D45,"")</f>
        <v>3.6822429906542058</v>
      </c>
    </row>
    <row r="46" spans="1:5" s="1" customFormat="1" ht="15.75" customHeight="1" x14ac:dyDescent="0.2">
      <c r="A46" s="28" t="s">
        <v>14</v>
      </c>
      <c r="B46" s="11">
        <v>1347</v>
      </c>
      <c r="C46" s="11">
        <v>1347</v>
      </c>
      <c r="D46" s="66">
        <v>322</v>
      </c>
      <c r="E46" s="85">
        <f>IFERROR(C46/D46,"")</f>
        <v>4.183229813664596</v>
      </c>
    </row>
    <row r="47" spans="1:5" s="1" customFormat="1" ht="15.75" customHeight="1" x14ac:dyDescent="0.2">
      <c r="A47" s="28" t="s">
        <v>524</v>
      </c>
      <c r="B47" s="11">
        <v>370</v>
      </c>
      <c r="C47" s="11">
        <v>370</v>
      </c>
      <c r="D47" s="66">
        <v>93</v>
      </c>
      <c r="E47" s="85">
        <f>IFERROR(C47/D47,"")</f>
        <v>3.978494623655914</v>
      </c>
    </row>
    <row r="48" spans="1:5" s="1" customFormat="1" ht="15.75" customHeight="1" x14ac:dyDescent="0.2">
      <c r="A48" s="28" t="s">
        <v>525</v>
      </c>
      <c r="B48" s="11">
        <v>1294</v>
      </c>
      <c r="C48" s="11">
        <v>1292</v>
      </c>
      <c r="D48" s="66">
        <v>339</v>
      </c>
      <c r="E48" s="85">
        <f>IFERROR(C48/D48,"")</f>
        <v>3.8112094395280236</v>
      </c>
    </row>
    <row r="49" spans="1:5" s="1" customFormat="1" ht="15.75" customHeight="1" x14ac:dyDescent="0.2">
      <c r="A49" s="28"/>
      <c r="B49" s="11"/>
      <c r="C49" s="11"/>
      <c r="D49" s="66"/>
      <c r="E49" s="85" t="str">
        <f>IFERROR(C49/D49,"")</f>
        <v/>
      </c>
    </row>
    <row r="50" spans="1:5" s="1" customFormat="1" ht="15.75" customHeight="1" x14ac:dyDescent="0.25">
      <c r="A50" s="10" t="s">
        <v>526</v>
      </c>
      <c r="B50" s="13">
        <f>SUM(B51:B65)</f>
        <v>41094</v>
      </c>
      <c r="C50" s="13">
        <f t="shared" ref="C50:E50" si="7">SUM(C51:C65)</f>
        <v>41018</v>
      </c>
      <c r="D50" s="63">
        <f t="shared" ref="D50" si="8">SUM(D51:D65)</f>
        <v>9351</v>
      </c>
      <c r="E50" s="55">
        <f>IFERROR(C50/D50,"")</f>
        <v>4.38648272911988</v>
      </c>
    </row>
    <row r="51" spans="1:5" s="1" customFormat="1" ht="15.75" customHeight="1" x14ac:dyDescent="0.2">
      <c r="A51" s="28" t="s">
        <v>527</v>
      </c>
      <c r="B51" s="11">
        <v>2944</v>
      </c>
      <c r="C51" s="11">
        <v>2944</v>
      </c>
      <c r="D51" s="66">
        <v>676</v>
      </c>
      <c r="E51" s="85">
        <f>IFERROR(C51/D51,"")</f>
        <v>4.3550295857988166</v>
      </c>
    </row>
    <row r="52" spans="1:5" s="1" customFormat="1" ht="15.75" customHeight="1" x14ac:dyDescent="0.2">
      <c r="A52" s="28" t="s">
        <v>528</v>
      </c>
      <c r="B52" s="11">
        <v>1758</v>
      </c>
      <c r="C52" s="11">
        <v>1752</v>
      </c>
      <c r="D52" s="66">
        <v>438</v>
      </c>
      <c r="E52" s="85">
        <f>IFERROR(C52/D52,"")</f>
        <v>4</v>
      </c>
    </row>
    <row r="53" spans="1:5" s="1" customFormat="1" ht="15.75" customHeight="1" x14ac:dyDescent="0.2">
      <c r="A53" s="28" t="s">
        <v>529</v>
      </c>
      <c r="B53" s="11">
        <v>2912</v>
      </c>
      <c r="C53" s="11">
        <v>2912</v>
      </c>
      <c r="D53" s="66">
        <v>657</v>
      </c>
      <c r="E53" s="85">
        <f>IFERROR(C53/D53,"")</f>
        <v>4.4322678843226786</v>
      </c>
    </row>
    <row r="54" spans="1:5" s="1" customFormat="1" ht="15.75" customHeight="1" x14ac:dyDescent="0.2">
      <c r="A54" s="28" t="s">
        <v>530</v>
      </c>
      <c r="B54" s="11">
        <v>3283</v>
      </c>
      <c r="C54" s="11">
        <v>3283</v>
      </c>
      <c r="D54" s="66">
        <v>724</v>
      </c>
      <c r="E54" s="85">
        <f>IFERROR(C54/D54,"")</f>
        <v>4.5345303867403315</v>
      </c>
    </row>
    <row r="55" spans="1:5" s="1" customFormat="1" ht="15.75" customHeight="1" x14ac:dyDescent="0.2">
      <c r="A55" s="28" t="s">
        <v>531</v>
      </c>
      <c r="B55" s="11">
        <v>1081</v>
      </c>
      <c r="C55" s="11">
        <v>1081</v>
      </c>
      <c r="D55" s="66">
        <v>260</v>
      </c>
      <c r="E55" s="85">
        <f>IFERROR(C55/D55,"")</f>
        <v>4.157692307692308</v>
      </c>
    </row>
    <row r="56" spans="1:5" s="1" customFormat="1" ht="15.75" customHeight="1" x14ac:dyDescent="0.2">
      <c r="A56" s="28" t="s">
        <v>532</v>
      </c>
      <c r="B56" s="11">
        <v>1230</v>
      </c>
      <c r="C56" s="11">
        <v>1230</v>
      </c>
      <c r="D56" s="66">
        <v>310</v>
      </c>
      <c r="E56" s="85">
        <f>IFERROR(C56/D56,"")</f>
        <v>3.967741935483871</v>
      </c>
    </row>
    <row r="57" spans="1:5" s="1" customFormat="1" ht="15.75" customHeight="1" x14ac:dyDescent="0.2">
      <c r="A57" s="28" t="s">
        <v>533</v>
      </c>
      <c r="B57" s="11">
        <v>1100</v>
      </c>
      <c r="C57" s="11">
        <v>1100</v>
      </c>
      <c r="D57" s="66">
        <v>278</v>
      </c>
      <c r="E57" s="85">
        <f>IFERROR(C57/D57,"")</f>
        <v>3.9568345323741005</v>
      </c>
    </row>
    <row r="58" spans="1:5" s="1" customFormat="1" ht="15.75" customHeight="1" x14ac:dyDescent="0.2">
      <c r="A58" s="28" t="s">
        <v>534</v>
      </c>
      <c r="B58" s="11">
        <v>2314</v>
      </c>
      <c r="C58" s="11">
        <v>2314</v>
      </c>
      <c r="D58" s="71">
        <v>509</v>
      </c>
      <c r="E58" s="92">
        <f>IFERROR(C58/D58,"")</f>
        <v>4.5461689587426326</v>
      </c>
    </row>
    <row r="59" spans="1:5" s="1" customFormat="1" ht="15.75" customHeight="1" x14ac:dyDescent="0.2">
      <c r="A59" s="28" t="s">
        <v>535</v>
      </c>
      <c r="B59" s="30">
        <v>1638</v>
      </c>
      <c r="C59" s="30">
        <v>1638</v>
      </c>
      <c r="D59" s="66">
        <v>392</v>
      </c>
      <c r="E59" s="85">
        <f>IFERROR(C59/D59,"")</f>
        <v>4.1785714285714288</v>
      </c>
    </row>
    <row r="60" spans="1:5" s="1" customFormat="1" ht="15.75" customHeight="1" x14ac:dyDescent="0.2">
      <c r="A60" s="28" t="s">
        <v>536</v>
      </c>
      <c r="B60" s="11">
        <v>3206</v>
      </c>
      <c r="C60" s="11">
        <v>3155</v>
      </c>
      <c r="D60" s="66">
        <v>711</v>
      </c>
      <c r="E60" s="85">
        <f>IFERROR(C60/D60,"")</f>
        <v>4.4374120956399441</v>
      </c>
    </row>
    <row r="61" spans="1:5" s="1" customFormat="1" ht="15.75" customHeight="1" x14ac:dyDescent="0.2">
      <c r="A61" s="28" t="s">
        <v>2</v>
      </c>
      <c r="B61" s="11">
        <v>11027</v>
      </c>
      <c r="C61" s="11">
        <v>11008</v>
      </c>
      <c r="D61" s="66">
        <v>2425</v>
      </c>
      <c r="E61" s="85">
        <f>IFERROR(C61/D61,"")</f>
        <v>4.5393814432989688</v>
      </c>
    </row>
    <row r="62" spans="1:5" s="1" customFormat="1" ht="15.75" customHeight="1" x14ac:dyDescent="0.2">
      <c r="A62" s="28" t="s">
        <v>537</v>
      </c>
      <c r="B62" s="11">
        <v>1109</v>
      </c>
      <c r="C62" s="11">
        <v>1109</v>
      </c>
      <c r="D62" s="66">
        <v>275</v>
      </c>
      <c r="E62" s="85">
        <f>IFERROR(C62/D62,"")</f>
        <v>4.0327272727272732</v>
      </c>
    </row>
    <row r="63" spans="1:5" s="1" customFormat="1" ht="15.75" customHeight="1" x14ac:dyDescent="0.2">
      <c r="A63" s="28" t="s">
        <v>538</v>
      </c>
      <c r="B63" s="11">
        <v>1530</v>
      </c>
      <c r="C63" s="11">
        <v>1530</v>
      </c>
      <c r="D63" s="66">
        <v>373</v>
      </c>
      <c r="E63" s="85">
        <f>IFERROR(C63/D63,"")</f>
        <v>4.1018766756032168</v>
      </c>
    </row>
    <row r="64" spans="1:5" s="1" customFormat="1" ht="15.75" customHeight="1" x14ac:dyDescent="0.2">
      <c r="A64" s="28" t="s">
        <v>539</v>
      </c>
      <c r="B64" s="11">
        <v>2613</v>
      </c>
      <c r="C64" s="11">
        <v>2613</v>
      </c>
      <c r="D64" s="66">
        <v>555</v>
      </c>
      <c r="E64" s="85">
        <f>IFERROR(C64/D64,"")</f>
        <v>4.7081081081081084</v>
      </c>
    </row>
    <row r="65" spans="1:5" s="1" customFormat="1" ht="15.75" customHeight="1" x14ac:dyDescent="0.2">
      <c r="A65" s="28" t="s">
        <v>540</v>
      </c>
      <c r="B65" s="11">
        <v>3349</v>
      </c>
      <c r="C65" s="11">
        <v>3349</v>
      </c>
      <c r="D65" s="66">
        <v>768</v>
      </c>
      <c r="E65" s="85">
        <f>IFERROR(C65/D65,"")</f>
        <v>4.360677083333333</v>
      </c>
    </row>
    <row r="66" spans="1:5" s="1" customFormat="1" ht="15.75" customHeight="1" x14ac:dyDescent="0.25">
      <c r="A66" s="28"/>
      <c r="B66" s="11"/>
      <c r="C66" s="11"/>
      <c r="D66" s="63"/>
      <c r="E66" s="55" t="str">
        <f>IFERROR(C66/D66,"")</f>
        <v/>
      </c>
    </row>
    <row r="67" spans="1:5" s="1" customFormat="1" ht="15.75" customHeight="1" x14ac:dyDescent="0.25">
      <c r="A67" s="10" t="s">
        <v>541</v>
      </c>
      <c r="B67" s="13">
        <f>SUM(B68:B76)</f>
        <v>12826</v>
      </c>
      <c r="C67" s="13">
        <f t="shared" ref="C67:E67" si="9">SUM(C68:C76)</f>
        <v>12819</v>
      </c>
      <c r="D67" s="63">
        <f t="shared" ref="D67" si="10">SUM(D68:D76)</f>
        <v>3228</v>
      </c>
      <c r="E67" s="55">
        <f>IFERROR(C67/D67,"")</f>
        <v>3.9711895910780668</v>
      </c>
    </row>
    <row r="68" spans="1:5" s="1" customFormat="1" ht="15.75" customHeight="1" x14ac:dyDescent="0.2">
      <c r="A68" s="28" t="s">
        <v>542</v>
      </c>
      <c r="B68" s="11">
        <v>1564</v>
      </c>
      <c r="C68" s="11">
        <v>1564</v>
      </c>
      <c r="D68" s="66">
        <v>425</v>
      </c>
      <c r="E68" s="85">
        <f>IFERROR(C68/D68,"")</f>
        <v>3.68</v>
      </c>
    </row>
    <row r="69" spans="1:5" s="1" customFormat="1" ht="15.75" customHeight="1" x14ac:dyDescent="0.2">
      <c r="A69" s="28" t="s">
        <v>543</v>
      </c>
      <c r="B69" s="11">
        <v>866</v>
      </c>
      <c r="C69" s="11">
        <v>866</v>
      </c>
      <c r="D69" s="66">
        <v>235</v>
      </c>
      <c r="E69" s="85">
        <f>IFERROR(C69/D69,"")</f>
        <v>3.6851063829787236</v>
      </c>
    </row>
    <row r="70" spans="1:5" s="1" customFormat="1" ht="15.75" customHeight="1" x14ac:dyDescent="0.2">
      <c r="A70" s="28" t="s">
        <v>91</v>
      </c>
      <c r="B70" s="11">
        <v>1083</v>
      </c>
      <c r="C70" s="11">
        <v>1083</v>
      </c>
      <c r="D70" s="66">
        <v>244</v>
      </c>
      <c r="E70" s="85">
        <f>IFERROR(C70/D70,"")</f>
        <v>4.4385245901639347</v>
      </c>
    </row>
    <row r="71" spans="1:5" s="1" customFormat="1" ht="15.75" customHeight="1" x14ac:dyDescent="0.2">
      <c r="A71" s="28" t="s">
        <v>501</v>
      </c>
      <c r="B71" s="11">
        <v>1685</v>
      </c>
      <c r="C71" s="11">
        <v>1685</v>
      </c>
      <c r="D71" s="66">
        <v>463</v>
      </c>
      <c r="E71" s="85">
        <f>IFERROR(C71/D71,"")</f>
        <v>3.6393088552915769</v>
      </c>
    </row>
    <row r="72" spans="1:5" s="1" customFormat="1" ht="15.75" customHeight="1" x14ac:dyDescent="0.2">
      <c r="A72" s="28" t="s">
        <v>544</v>
      </c>
      <c r="B72" s="11">
        <v>1048</v>
      </c>
      <c r="C72" s="11">
        <v>1048</v>
      </c>
      <c r="D72" s="66">
        <v>263</v>
      </c>
      <c r="E72" s="85">
        <f>IFERROR(C72/D72,"")</f>
        <v>3.9847908745247147</v>
      </c>
    </row>
    <row r="73" spans="1:5" s="1" customFormat="1" ht="15.75" customHeight="1" x14ac:dyDescent="0.2">
      <c r="A73" s="28" t="s">
        <v>545</v>
      </c>
      <c r="B73" s="11">
        <v>876</v>
      </c>
      <c r="C73" s="11">
        <v>876</v>
      </c>
      <c r="D73" s="66">
        <v>238</v>
      </c>
      <c r="E73" s="85">
        <f>IFERROR(C73/D73,"")</f>
        <v>3.6806722689075628</v>
      </c>
    </row>
    <row r="74" spans="1:5" s="1" customFormat="1" ht="15.75" customHeight="1" x14ac:dyDescent="0.2">
      <c r="A74" s="29" t="s">
        <v>546</v>
      </c>
      <c r="B74" s="11">
        <v>1533</v>
      </c>
      <c r="C74" s="11">
        <v>1533</v>
      </c>
      <c r="D74" s="66">
        <v>346</v>
      </c>
      <c r="E74" s="85">
        <f>IFERROR(C74/D74,"")</f>
        <v>4.4306358381502893</v>
      </c>
    </row>
    <row r="75" spans="1:5" s="1" customFormat="1" ht="15.75" customHeight="1" x14ac:dyDescent="0.2">
      <c r="A75" s="29" t="s">
        <v>547</v>
      </c>
      <c r="B75" s="11">
        <v>892</v>
      </c>
      <c r="C75" s="11">
        <v>892</v>
      </c>
      <c r="D75" s="66">
        <v>213</v>
      </c>
      <c r="E75" s="85">
        <f>IFERROR(C75/D75,"")</f>
        <v>4.187793427230047</v>
      </c>
    </row>
    <row r="76" spans="1:5" s="1" customFormat="1" ht="15.75" customHeight="1" x14ac:dyDescent="0.2">
      <c r="A76" s="29" t="s">
        <v>2</v>
      </c>
      <c r="B76" s="11">
        <v>3279</v>
      </c>
      <c r="C76" s="11">
        <v>3272</v>
      </c>
      <c r="D76" s="74">
        <v>801</v>
      </c>
      <c r="E76" s="88">
        <f>IFERROR(C76/D76,"")</f>
        <v>4.0848938826466918</v>
      </c>
    </row>
    <row r="77" spans="1:5" s="1" customFormat="1" ht="15.75" customHeight="1" thickBot="1" x14ac:dyDescent="0.25">
      <c r="A77" s="40"/>
      <c r="B77" s="41"/>
      <c r="C77" s="41"/>
      <c r="D77" s="80"/>
      <c r="E77" s="53"/>
    </row>
    <row r="78" spans="1:5" s="1" customFormat="1" ht="15.75" customHeight="1" x14ac:dyDescent="0.2">
      <c r="A78" s="14"/>
      <c r="B78" s="11"/>
      <c r="C78" s="11"/>
      <c r="D78" s="66"/>
      <c r="E78" s="17"/>
    </row>
    <row r="79" spans="1:5" s="1" customFormat="1" ht="15.75" customHeight="1" x14ac:dyDescent="0.2">
      <c r="A79" s="22" t="s">
        <v>42</v>
      </c>
      <c r="B79" s="11"/>
      <c r="C79" s="11"/>
      <c r="D79" s="66"/>
      <c r="E79" s="17"/>
    </row>
    <row r="80" spans="1:5" s="1" customFormat="1" ht="15.75" customHeight="1" x14ac:dyDescent="0.2">
      <c r="A80" s="7" t="s">
        <v>44</v>
      </c>
      <c r="B80" s="11"/>
      <c r="C80" s="11"/>
      <c r="D80" s="66"/>
      <c r="E80" s="17"/>
    </row>
    <row r="81" spans="1:5" s="1" customFormat="1" ht="15.75" customHeight="1" x14ac:dyDescent="0.2">
      <c r="A81" s="4"/>
      <c r="B81" s="4"/>
      <c r="C81" s="2"/>
      <c r="D81" s="58"/>
      <c r="E81" s="2"/>
    </row>
    <row r="82" spans="1:5" s="1" customFormat="1" ht="15.75" customHeight="1" x14ac:dyDescent="0.2">
      <c r="A82" s="6"/>
      <c r="B82" s="5"/>
      <c r="C82" s="2"/>
      <c r="D82" s="58"/>
      <c r="E82" s="2"/>
    </row>
    <row r="83" spans="1:5" s="1" customFormat="1" ht="15.75" customHeight="1" x14ac:dyDescent="0.2">
      <c r="A83" s="7"/>
      <c r="B83" s="5"/>
      <c r="C83" s="2"/>
      <c r="D83" s="58"/>
      <c r="E83" s="2"/>
    </row>
    <row r="84" spans="1:5" s="1" customFormat="1" ht="15.75" customHeight="1" x14ac:dyDescent="0.2">
      <c r="A84" s="3"/>
      <c r="B84" s="5"/>
      <c r="C84" s="2"/>
      <c r="D84" s="58"/>
      <c r="E84" s="2"/>
    </row>
    <row r="85" spans="1:5" s="1" customFormat="1" ht="15.75" customHeight="1" x14ac:dyDescent="0.2">
      <c r="A85" s="3"/>
      <c r="B85" s="5"/>
      <c r="C85" s="2"/>
      <c r="D85" s="58"/>
      <c r="E85" s="2"/>
    </row>
    <row r="86" spans="1:5" s="1" customFormat="1" ht="15.75" customHeight="1" x14ac:dyDescent="0.2">
      <c r="A86" s="3"/>
      <c r="B86" s="5"/>
      <c r="C86" s="2"/>
      <c r="D86" s="58"/>
      <c r="E86" s="2"/>
    </row>
    <row r="87" spans="1:5" s="1" customFormat="1" ht="15.75" customHeight="1" x14ac:dyDescent="0.2">
      <c r="A87" s="3"/>
      <c r="B87" s="5"/>
      <c r="C87" s="2"/>
      <c r="D87" s="58"/>
      <c r="E87" s="2"/>
    </row>
    <row r="88" spans="1:5" s="1" customFormat="1" ht="15.75" customHeight="1" x14ac:dyDescent="0.2">
      <c r="A88" s="3"/>
      <c r="B88" s="5"/>
      <c r="C88" s="2"/>
      <c r="D88" s="58"/>
      <c r="E88" s="2"/>
    </row>
    <row r="89" spans="1:5" s="1" customFormat="1" ht="15.75" customHeight="1" x14ac:dyDescent="0.2">
      <c r="A89" s="3"/>
      <c r="B89" s="5"/>
      <c r="C89" s="2"/>
      <c r="D89" s="58"/>
      <c r="E89" s="2"/>
    </row>
    <row r="90" spans="1:5" s="1" customFormat="1" ht="15.75" customHeight="1" x14ac:dyDescent="0.2">
      <c r="A90" s="3"/>
      <c r="B90" s="5"/>
      <c r="C90" s="2"/>
      <c r="D90" s="58"/>
      <c r="E90" s="2"/>
    </row>
    <row r="91" spans="1:5" s="1" customFormat="1" ht="15.75" customHeight="1" x14ac:dyDescent="0.2">
      <c r="A91" s="3"/>
      <c r="B91" s="5"/>
      <c r="C91" s="2"/>
      <c r="D91" s="58"/>
      <c r="E91" s="2"/>
    </row>
    <row r="92" spans="1:5" s="1" customFormat="1" ht="15.75" customHeight="1" x14ac:dyDescent="0.2">
      <c r="A92" s="3"/>
      <c r="B92" s="5"/>
      <c r="C92" s="2"/>
      <c r="D92" s="58"/>
      <c r="E92" s="2"/>
    </row>
    <row r="93" spans="1:5" s="1" customFormat="1" ht="15.75" customHeight="1" x14ac:dyDescent="0.2">
      <c r="A93" s="3"/>
      <c r="B93" s="5"/>
      <c r="C93" s="2"/>
      <c r="D93" s="58"/>
      <c r="E93" s="2"/>
    </row>
    <row r="94" spans="1:5" s="1" customFormat="1" ht="15.75" customHeight="1" x14ac:dyDescent="0.2">
      <c r="A94" s="3"/>
      <c r="B94" s="5"/>
      <c r="C94" s="2"/>
      <c r="D94" s="58"/>
      <c r="E94" s="2"/>
    </row>
    <row r="95" spans="1:5" s="1" customFormat="1" ht="15.75" customHeight="1" x14ac:dyDescent="0.2">
      <c r="A95" s="3"/>
      <c r="B95" s="5"/>
      <c r="C95" s="2"/>
      <c r="D95" s="58"/>
      <c r="E95" s="2"/>
    </row>
    <row r="96" spans="1:5" s="1" customFormat="1" ht="15.75" customHeight="1" x14ac:dyDescent="0.2">
      <c r="A96" s="3"/>
      <c r="B96" s="5"/>
      <c r="C96" s="2"/>
      <c r="D96" s="58"/>
      <c r="E96" s="2"/>
    </row>
    <row r="97" spans="1:5" s="1" customFormat="1" ht="15.75" customHeight="1" x14ac:dyDescent="0.2">
      <c r="A97" s="3"/>
      <c r="B97" s="5"/>
      <c r="C97" s="2"/>
      <c r="D97" s="58"/>
      <c r="E97" s="2"/>
    </row>
    <row r="98" spans="1:5" s="1" customFormat="1" ht="15.75" customHeight="1" x14ac:dyDescent="0.2">
      <c r="A98" s="3"/>
      <c r="B98" s="5"/>
      <c r="C98" s="2"/>
      <c r="D98" s="58"/>
      <c r="E98" s="2"/>
    </row>
    <row r="99" spans="1:5" s="1" customFormat="1" ht="15.75" customHeight="1" x14ac:dyDescent="0.2">
      <c r="A99" s="3"/>
      <c r="B99" s="5"/>
      <c r="C99" s="2"/>
      <c r="D99" s="58"/>
      <c r="E99" s="2"/>
    </row>
    <row r="100" spans="1:5" s="1" customFormat="1" ht="15.75" customHeight="1" x14ac:dyDescent="0.2">
      <c r="A100" s="3"/>
      <c r="B100" s="5"/>
      <c r="C100" s="2"/>
      <c r="D100" s="58"/>
      <c r="E100" s="2"/>
    </row>
    <row r="101" spans="1:5" s="1" customFormat="1" ht="15.75" customHeight="1" x14ac:dyDescent="0.2">
      <c r="A101" s="3"/>
      <c r="B101" s="5"/>
      <c r="C101" s="2"/>
      <c r="D101" s="58"/>
      <c r="E101" s="2"/>
    </row>
    <row r="102" spans="1:5" s="1" customFormat="1" ht="15.75" customHeight="1" x14ac:dyDescent="0.2">
      <c r="A102" s="3"/>
      <c r="B102" s="5"/>
      <c r="C102" s="2"/>
      <c r="D102" s="58"/>
      <c r="E102" s="2"/>
    </row>
    <row r="103" spans="1:5" s="1" customFormat="1" ht="15.75" customHeight="1" x14ac:dyDescent="0.2">
      <c r="A103" s="3"/>
      <c r="B103" s="5"/>
      <c r="C103" s="2"/>
      <c r="D103" s="58"/>
      <c r="E103" s="2"/>
    </row>
    <row r="104" spans="1:5" s="1" customFormat="1" ht="15.75" customHeight="1" x14ac:dyDescent="0.2">
      <c r="A104" s="3"/>
      <c r="B104" s="5"/>
      <c r="C104" s="2"/>
      <c r="D104" s="58"/>
      <c r="E104" s="2"/>
    </row>
    <row r="105" spans="1:5" s="1" customFormat="1" ht="15.75" customHeight="1" x14ac:dyDescent="0.2">
      <c r="A105" s="3"/>
      <c r="B105" s="5"/>
      <c r="C105" s="2"/>
      <c r="D105" s="58"/>
      <c r="E105" s="2"/>
    </row>
    <row r="106" spans="1:5" s="1" customFormat="1" ht="15.75" customHeight="1" x14ac:dyDescent="0.2">
      <c r="A106" s="3"/>
      <c r="B106" s="5"/>
      <c r="C106" s="2"/>
      <c r="D106" s="58"/>
      <c r="E106" s="2"/>
    </row>
    <row r="107" spans="1:5" s="1" customFormat="1" ht="15.75" customHeight="1" x14ac:dyDescent="0.2">
      <c r="A107" s="3"/>
      <c r="B107" s="5"/>
      <c r="C107" s="2"/>
      <c r="D107" s="58"/>
      <c r="E107" s="2"/>
    </row>
    <row r="108" spans="1:5" s="1" customFormat="1" ht="15.75" customHeight="1" x14ac:dyDescent="0.2">
      <c r="A108" s="3"/>
      <c r="B108" s="5"/>
      <c r="C108" s="2"/>
      <c r="D108" s="58"/>
      <c r="E108" s="2"/>
    </row>
    <row r="109" spans="1:5" s="1" customFormat="1" ht="15.75" customHeight="1" x14ac:dyDescent="0.2">
      <c r="A109" s="3"/>
      <c r="B109" s="5"/>
      <c r="C109" s="2"/>
      <c r="D109" s="58"/>
      <c r="E109" s="2"/>
    </row>
    <row r="110" spans="1:5" s="1" customFormat="1" ht="15.75" customHeight="1" x14ac:dyDescent="0.2">
      <c r="A110" s="3"/>
      <c r="B110" s="5"/>
      <c r="C110" s="2"/>
      <c r="D110" s="58"/>
      <c r="E110" s="2"/>
    </row>
    <row r="111" spans="1:5" s="1" customFormat="1" ht="15.75" customHeight="1" x14ac:dyDescent="0.2">
      <c r="A111" s="3"/>
      <c r="B111" s="5"/>
      <c r="C111" s="2"/>
      <c r="D111" s="58"/>
      <c r="E111" s="2"/>
    </row>
    <row r="112" spans="1:5" s="1" customFormat="1" ht="15.75" customHeight="1" x14ac:dyDescent="0.2">
      <c r="A112" s="3"/>
      <c r="B112" s="5"/>
      <c r="C112" s="2"/>
      <c r="D112" s="58"/>
      <c r="E112" s="2"/>
    </row>
    <row r="113" spans="1:5" s="1" customFormat="1" ht="15.75" customHeight="1" x14ac:dyDescent="0.2">
      <c r="A113" s="3"/>
      <c r="B113" s="5"/>
      <c r="C113" s="2"/>
      <c r="D113" s="58"/>
      <c r="E113" s="2"/>
    </row>
    <row r="114" spans="1:5" s="1" customFormat="1" ht="15.75" customHeight="1" x14ac:dyDescent="0.2">
      <c r="A114" s="3"/>
      <c r="B114" s="5"/>
      <c r="C114" s="2"/>
      <c r="D114" s="58"/>
      <c r="E114" s="2"/>
    </row>
    <row r="115" spans="1:5" s="1" customFormat="1" ht="15.75" customHeight="1" x14ac:dyDescent="0.2">
      <c r="A115" s="3"/>
      <c r="B115" s="5"/>
      <c r="C115" s="2"/>
      <c r="D115" s="58"/>
      <c r="E115" s="2"/>
    </row>
    <row r="116" spans="1:5" s="1" customFormat="1" ht="15.75" customHeight="1" x14ac:dyDescent="0.2">
      <c r="A116" s="3"/>
      <c r="B116" s="5"/>
      <c r="C116" s="2"/>
      <c r="D116" s="58"/>
      <c r="E116" s="2"/>
    </row>
    <row r="117" spans="1:5" s="1" customFormat="1" ht="15.75" customHeight="1" x14ac:dyDescent="0.2">
      <c r="A117" s="3"/>
      <c r="B117" s="5"/>
      <c r="C117" s="2"/>
      <c r="D117" s="58"/>
      <c r="E117" s="2"/>
    </row>
    <row r="118" spans="1:5" s="1" customFormat="1" ht="15.75" customHeight="1" x14ac:dyDescent="0.2">
      <c r="A118" s="3"/>
      <c r="B118" s="5"/>
      <c r="C118" s="2"/>
      <c r="D118" s="58"/>
      <c r="E118" s="2"/>
    </row>
    <row r="119" spans="1:5" s="1" customFormat="1" ht="15.75" customHeight="1" x14ac:dyDescent="0.2">
      <c r="A119" s="3"/>
      <c r="B119" s="5"/>
      <c r="C119" s="2"/>
      <c r="D119" s="58"/>
      <c r="E119" s="2"/>
    </row>
    <row r="120" spans="1:5" s="1" customFormat="1" ht="15.75" customHeight="1" x14ac:dyDescent="0.2">
      <c r="A120" s="3"/>
      <c r="B120" s="5"/>
      <c r="C120" s="2"/>
      <c r="D120" s="58"/>
      <c r="E120" s="2"/>
    </row>
    <row r="121" spans="1:5" s="1" customFormat="1" ht="15.75" customHeight="1" x14ac:dyDescent="0.2">
      <c r="A121" s="3"/>
      <c r="B121" s="5"/>
      <c r="C121" s="2"/>
      <c r="D121" s="58"/>
      <c r="E121" s="2"/>
    </row>
    <row r="122" spans="1:5" s="1" customFormat="1" ht="15.75" customHeight="1" x14ac:dyDescent="0.2">
      <c r="A122" s="3"/>
      <c r="B122" s="5"/>
      <c r="C122" s="2"/>
      <c r="D122" s="58"/>
      <c r="E122" s="2"/>
    </row>
    <row r="123" spans="1:5" s="1" customFormat="1" ht="15.75" customHeight="1" x14ac:dyDescent="0.2">
      <c r="A123" s="3"/>
      <c r="B123" s="5"/>
      <c r="C123" s="2"/>
      <c r="D123" s="58"/>
      <c r="E123" s="2"/>
    </row>
    <row r="124" spans="1:5" s="1" customFormat="1" ht="15.75" customHeight="1" x14ac:dyDescent="0.2">
      <c r="A124" s="3"/>
      <c r="B124" s="5"/>
      <c r="C124" s="2"/>
      <c r="D124" s="58"/>
      <c r="E124" s="2"/>
    </row>
    <row r="125" spans="1:5" s="1" customFormat="1" ht="15.75" customHeight="1" x14ac:dyDescent="0.2">
      <c r="A125" s="3"/>
      <c r="B125" s="5"/>
      <c r="C125" s="2"/>
      <c r="D125" s="58"/>
      <c r="E125" s="2"/>
    </row>
    <row r="126" spans="1:5" s="1" customFormat="1" ht="15.75" customHeight="1" x14ac:dyDescent="0.2">
      <c r="A126" s="3"/>
      <c r="B126" s="5"/>
      <c r="C126" s="2"/>
      <c r="D126" s="58"/>
      <c r="E126" s="2"/>
    </row>
    <row r="127" spans="1:5" s="1" customFormat="1" ht="15.75" customHeight="1" x14ac:dyDescent="0.2">
      <c r="A127" s="3"/>
      <c r="B127" s="5"/>
      <c r="C127" s="2"/>
      <c r="D127" s="58"/>
      <c r="E127" s="2"/>
    </row>
    <row r="128" spans="1:5" s="1" customFormat="1" ht="15.75" customHeight="1" x14ac:dyDescent="0.2">
      <c r="A128" s="3"/>
      <c r="B128" s="5"/>
      <c r="C128" s="2"/>
      <c r="D128" s="58"/>
      <c r="E128" s="2"/>
    </row>
    <row r="129" spans="1:5" s="1" customFormat="1" ht="15.75" customHeight="1" x14ac:dyDescent="0.2">
      <c r="A129" s="3"/>
      <c r="B129" s="5"/>
      <c r="C129" s="2"/>
      <c r="D129" s="58"/>
      <c r="E129" s="2"/>
    </row>
    <row r="130" spans="1:5" s="1" customFormat="1" ht="15.75" customHeight="1" x14ac:dyDescent="0.2">
      <c r="A130" s="3"/>
      <c r="B130" s="5"/>
      <c r="C130" s="2"/>
      <c r="D130" s="58"/>
      <c r="E130" s="2"/>
    </row>
    <row r="131" spans="1:5" s="1" customFormat="1" ht="15.75" customHeight="1" x14ac:dyDescent="0.2">
      <c r="A131" s="3"/>
      <c r="B131" s="5"/>
      <c r="C131" s="2"/>
      <c r="D131" s="58"/>
      <c r="E131" s="2"/>
    </row>
    <row r="132" spans="1:5" s="1" customFormat="1" ht="15.75" customHeight="1" x14ac:dyDescent="0.2">
      <c r="A132" s="3"/>
      <c r="B132" s="5"/>
      <c r="C132" s="2"/>
      <c r="D132" s="58"/>
      <c r="E132" s="2"/>
    </row>
    <row r="133" spans="1:5" s="1" customFormat="1" ht="15.75" customHeight="1" x14ac:dyDescent="0.2">
      <c r="A133" s="3"/>
      <c r="B133" s="5"/>
      <c r="C133" s="2"/>
      <c r="D133" s="58"/>
      <c r="E133" s="2"/>
    </row>
    <row r="134" spans="1:5" s="1" customFormat="1" ht="15.75" customHeight="1" x14ac:dyDescent="0.2">
      <c r="A134" s="3"/>
      <c r="B134" s="5"/>
      <c r="C134" s="2"/>
      <c r="D134" s="58"/>
      <c r="E134" s="2"/>
    </row>
    <row r="135" spans="1:5" s="1" customFormat="1" ht="15.75" customHeight="1" x14ac:dyDescent="0.2">
      <c r="A135" s="3"/>
      <c r="B135" s="5"/>
      <c r="C135" s="2"/>
      <c r="D135" s="58"/>
      <c r="E135" s="2"/>
    </row>
    <row r="136" spans="1:5" s="1" customFormat="1" ht="15.75" customHeight="1" x14ac:dyDescent="0.2">
      <c r="A136" s="3"/>
      <c r="B136" s="5"/>
      <c r="C136" s="2"/>
      <c r="D136" s="58"/>
      <c r="E136" s="2"/>
    </row>
    <row r="137" spans="1:5" s="1" customFormat="1" ht="15.75" customHeight="1" x14ac:dyDescent="0.2">
      <c r="A137" s="3"/>
      <c r="B137" s="5"/>
      <c r="C137" s="2"/>
      <c r="D137" s="58"/>
      <c r="E137" s="2"/>
    </row>
    <row r="138" spans="1:5" s="1" customFormat="1" ht="15.75" customHeight="1" x14ac:dyDescent="0.2">
      <c r="A138" s="3"/>
      <c r="B138" s="5"/>
      <c r="C138" s="2"/>
      <c r="D138" s="58"/>
      <c r="E138" s="2"/>
    </row>
    <row r="139" spans="1:5" s="1" customFormat="1" ht="15.75" customHeight="1" x14ac:dyDescent="0.2">
      <c r="A139" s="3"/>
      <c r="B139" s="5"/>
      <c r="C139" s="2"/>
      <c r="D139" s="58"/>
      <c r="E139" s="2"/>
    </row>
    <row r="140" spans="1:5" s="1" customFormat="1" ht="15.75" customHeight="1" x14ac:dyDescent="0.2">
      <c r="A140" s="3"/>
      <c r="B140" s="5"/>
      <c r="C140" s="2"/>
      <c r="D140" s="58"/>
      <c r="E140" s="2"/>
    </row>
    <row r="141" spans="1:5" s="1" customFormat="1" ht="15.75" customHeight="1" x14ac:dyDescent="0.2">
      <c r="A141" s="3"/>
      <c r="B141" s="5"/>
      <c r="C141" s="2"/>
      <c r="D141" s="58"/>
      <c r="E141" s="2"/>
    </row>
    <row r="142" spans="1:5" s="1" customFormat="1" ht="15.75" customHeight="1" x14ac:dyDescent="0.2">
      <c r="A142" s="3"/>
      <c r="B142" s="5"/>
      <c r="C142" s="2"/>
      <c r="D142" s="58"/>
      <c r="E142" s="2"/>
    </row>
    <row r="143" spans="1:5" s="1" customFormat="1" ht="15.75" customHeight="1" x14ac:dyDescent="0.2">
      <c r="A143" s="3"/>
      <c r="B143" s="5"/>
      <c r="C143" s="2"/>
      <c r="D143" s="58"/>
      <c r="E143" s="2"/>
    </row>
    <row r="144" spans="1:5" s="1" customFormat="1" ht="15.75" customHeight="1" x14ac:dyDescent="0.2">
      <c r="A144" s="3"/>
      <c r="B144" s="5"/>
      <c r="C144" s="2"/>
      <c r="D144" s="58"/>
      <c r="E144" s="2"/>
    </row>
    <row r="145" spans="1:5" s="1" customFormat="1" ht="15.75" customHeight="1" x14ac:dyDescent="0.2">
      <c r="A145" s="3"/>
      <c r="B145" s="5"/>
      <c r="C145" s="2"/>
      <c r="D145" s="58"/>
      <c r="E145" s="2"/>
    </row>
    <row r="146" spans="1:5" s="1" customFormat="1" ht="15.75" customHeight="1" x14ac:dyDescent="0.2">
      <c r="A146" s="3"/>
      <c r="B146" s="5"/>
      <c r="C146" s="2"/>
      <c r="D146" s="58"/>
      <c r="E146" s="2"/>
    </row>
    <row r="147" spans="1:5" s="1" customFormat="1" ht="15.75" customHeight="1" x14ac:dyDescent="0.2">
      <c r="A147" s="3"/>
      <c r="B147" s="5"/>
      <c r="C147" s="2"/>
      <c r="D147" s="58"/>
      <c r="E147" s="2"/>
    </row>
    <row r="148" spans="1:5" s="1" customFormat="1" ht="15.75" customHeight="1" x14ac:dyDescent="0.2">
      <c r="A148" s="3"/>
      <c r="B148" s="5"/>
      <c r="C148" s="2"/>
      <c r="D148" s="58"/>
      <c r="E148" s="2"/>
    </row>
    <row r="149" spans="1:5" s="1" customFormat="1" ht="15.75" customHeight="1" x14ac:dyDescent="0.2">
      <c r="A149" s="3"/>
      <c r="B149" s="5"/>
      <c r="C149" s="2"/>
      <c r="D149" s="58"/>
      <c r="E149" s="2"/>
    </row>
    <row r="150" spans="1:5" s="1" customFormat="1" ht="15.75" customHeight="1" x14ac:dyDescent="0.2">
      <c r="A150" s="3"/>
      <c r="B150" s="5"/>
      <c r="C150" s="2"/>
      <c r="D150" s="58"/>
      <c r="E150" s="2"/>
    </row>
    <row r="151" spans="1:5" s="1" customFormat="1" ht="15.75" customHeight="1" x14ac:dyDescent="0.2">
      <c r="A151" s="3"/>
      <c r="B151" s="5"/>
      <c r="C151" s="2"/>
      <c r="D151" s="58"/>
      <c r="E151" s="2"/>
    </row>
    <row r="152" spans="1:5" s="1" customFormat="1" ht="15.75" customHeight="1" x14ac:dyDescent="0.2">
      <c r="A152" s="3"/>
      <c r="B152" s="5"/>
      <c r="C152" s="2"/>
      <c r="D152" s="58"/>
      <c r="E152" s="2"/>
    </row>
    <row r="153" spans="1:5" s="1" customFormat="1" ht="15.75" customHeight="1" x14ac:dyDescent="0.2">
      <c r="A153" s="3"/>
      <c r="B153" s="5"/>
      <c r="C153" s="2"/>
      <c r="D153" s="58"/>
      <c r="E153" s="2"/>
    </row>
    <row r="154" spans="1:5" s="1" customFormat="1" ht="15.75" customHeight="1" x14ac:dyDescent="0.2">
      <c r="A154" s="3"/>
      <c r="B154" s="5"/>
      <c r="C154" s="2"/>
      <c r="D154" s="58"/>
      <c r="E154" s="2"/>
    </row>
    <row r="155" spans="1:5" s="1" customFormat="1" ht="15.75" customHeight="1" x14ac:dyDescent="0.2">
      <c r="A155" s="3"/>
      <c r="B155" s="5"/>
      <c r="C155" s="2"/>
      <c r="D155" s="58"/>
      <c r="E155" s="2"/>
    </row>
    <row r="156" spans="1:5" s="1" customFormat="1" ht="15.75" customHeight="1" x14ac:dyDescent="0.2">
      <c r="A156" s="3"/>
      <c r="B156" s="5"/>
      <c r="C156" s="2"/>
      <c r="D156" s="58"/>
      <c r="E156" s="2"/>
    </row>
    <row r="157" spans="1:5" s="1" customFormat="1" ht="15.75" customHeight="1" x14ac:dyDescent="0.2">
      <c r="A157" s="3"/>
      <c r="B157" s="5"/>
      <c r="C157" s="2"/>
      <c r="D157" s="58"/>
      <c r="E157" s="2"/>
    </row>
    <row r="158" spans="1:5" s="1" customFormat="1" ht="15.75" customHeight="1" x14ac:dyDescent="0.2">
      <c r="A158" s="3"/>
      <c r="B158" s="5"/>
      <c r="C158" s="2"/>
      <c r="D158" s="58"/>
      <c r="E158" s="2"/>
    </row>
    <row r="159" spans="1:5" s="1" customFormat="1" ht="15.75" customHeight="1" x14ac:dyDescent="0.2">
      <c r="A159" s="3"/>
      <c r="B159" s="5"/>
      <c r="C159" s="2"/>
      <c r="D159" s="58"/>
      <c r="E159" s="2"/>
    </row>
    <row r="160" spans="1:5" s="1" customFormat="1" ht="15.75" customHeight="1" x14ac:dyDescent="0.2">
      <c r="A160" s="3"/>
      <c r="B160" s="5"/>
      <c r="C160" s="2"/>
      <c r="D160" s="58"/>
      <c r="E160" s="2"/>
    </row>
    <row r="161" spans="1:5" s="1" customFormat="1" ht="15.75" customHeight="1" x14ac:dyDescent="0.2">
      <c r="A161" s="3"/>
      <c r="B161" s="5"/>
      <c r="C161" s="2"/>
      <c r="D161" s="58"/>
      <c r="E161" s="2"/>
    </row>
    <row r="162" spans="1:5" s="1" customFormat="1" ht="15.75" customHeight="1" x14ac:dyDescent="0.2">
      <c r="A162" s="3"/>
      <c r="B162" s="5"/>
      <c r="C162" s="2"/>
      <c r="D162" s="58"/>
      <c r="E162" s="2"/>
    </row>
    <row r="163" spans="1:5" s="1" customFormat="1" ht="15.75" customHeight="1" x14ac:dyDescent="0.2">
      <c r="A163" s="3"/>
      <c r="B163" s="5"/>
      <c r="C163" s="2"/>
      <c r="D163" s="58"/>
      <c r="E163" s="2"/>
    </row>
    <row r="164" spans="1:5" s="1" customFormat="1" ht="15.75" customHeight="1" x14ac:dyDescent="0.2">
      <c r="A164" s="3"/>
      <c r="B164" s="5"/>
      <c r="C164" s="2"/>
      <c r="D164" s="58"/>
      <c r="E164" s="2"/>
    </row>
    <row r="165" spans="1:5" s="1" customFormat="1" ht="15.75" customHeight="1" x14ac:dyDescent="0.2">
      <c r="A165" s="3"/>
      <c r="B165" s="5"/>
      <c r="C165" s="2"/>
      <c r="D165" s="58"/>
      <c r="E165" s="2"/>
    </row>
    <row r="166" spans="1:5" s="1" customFormat="1" ht="15.75" customHeight="1" x14ac:dyDescent="0.2">
      <c r="A166" s="3"/>
      <c r="B166" s="5"/>
      <c r="C166" s="2"/>
      <c r="D166" s="58"/>
      <c r="E166" s="2"/>
    </row>
    <row r="167" spans="1:5" s="1" customFormat="1" ht="15.75" customHeight="1" x14ac:dyDescent="0.2">
      <c r="A167" s="3"/>
      <c r="B167" s="5"/>
      <c r="C167" s="2"/>
      <c r="D167" s="58"/>
      <c r="E167" s="2"/>
    </row>
    <row r="168" spans="1:5" s="1" customFormat="1" ht="15.75" customHeight="1" x14ac:dyDescent="0.2">
      <c r="A168" s="3"/>
      <c r="B168" s="5"/>
      <c r="C168" s="2"/>
      <c r="D168" s="58"/>
      <c r="E168" s="2"/>
    </row>
    <row r="169" spans="1:5" s="1" customFormat="1" ht="15.75" customHeight="1" x14ac:dyDescent="0.2">
      <c r="A169" s="3"/>
      <c r="B169" s="5"/>
      <c r="C169" s="2"/>
      <c r="D169" s="58"/>
      <c r="E169" s="2"/>
    </row>
    <row r="170" spans="1:5" s="1" customFormat="1" ht="15.75" customHeight="1" x14ac:dyDescent="0.2">
      <c r="A170" s="3"/>
      <c r="B170" s="5"/>
      <c r="C170" s="2"/>
      <c r="D170" s="58"/>
      <c r="E170" s="2"/>
    </row>
    <row r="171" spans="1:5" s="1" customFormat="1" ht="15.75" customHeight="1" x14ac:dyDescent="0.2">
      <c r="A171" s="3"/>
      <c r="B171" s="5"/>
      <c r="C171" s="2"/>
      <c r="D171" s="58"/>
      <c r="E171" s="2"/>
    </row>
    <row r="172" spans="1:5" s="1" customFormat="1" ht="15.75" customHeight="1" x14ac:dyDescent="0.2">
      <c r="A172" s="3"/>
      <c r="B172" s="5"/>
      <c r="C172" s="2"/>
      <c r="D172" s="58"/>
      <c r="E172" s="2"/>
    </row>
    <row r="173" spans="1:5" s="1" customFormat="1" ht="15.75" customHeight="1" x14ac:dyDescent="0.2">
      <c r="A173" s="3"/>
      <c r="B173" s="5"/>
      <c r="C173" s="2"/>
      <c r="D173" s="58"/>
      <c r="E173" s="2"/>
    </row>
    <row r="174" spans="1:5" s="1" customFormat="1" ht="15.75" customHeight="1" x14ac:dyDescent="0.2">
      <c r="A174" s="3"/>
      <c r="B174" s="5"/>
      <c r="C174" s="2"/>
      <c r="D174" s="58"/>
      <c r="E174" s="2"/>
    </row>
    <row r="175" spans="1:5" s="1" customFormat="1" ht="15.75" customHeight="1" x14ac:dyDescent="0.2">
      <c r="A175" s="3"/>
      <c r="B175" s="5"/>
      <c r="C175" s="2"/>
      <c r="D175" s="58"/>
      <c r="E175" s="2"/>
    </row>
    <row r="176" spans="1:5" s="1" customFormat="1" ht="15.75" customHeight="1" x14ac:dyDescent="0.2">
      <c r="A176" s="3"/>
      <c r="B176" s="5"/>
      <c r="C176" s="2"/>
      <c r="D176" s="58"/>
      <c r="E176" s="2"/>
    </row>
    <row r="177" spans="1:5" s="1" customFormat="1" ht="15.75" customHeight="1" x14ac:dyDescent="0.2">
      <c r="A177" s="3"/>
      <c r="B177" s="5"/>
      <c r="C177" s="2"/>
      <c r="D177" s="58"/>
      <c r="E177" s="2"/>
    </row>
    <row r="178" spans="1:5" s="1" customFormat="1" ht="15.75" customHeight="1" x14ac:dyDescent="0.2">
      <c r="A178" s="3"/>
      <c r="B178" s="5"/>
      <c r="C178" s="2"/>
      <c r="D178" s="58"/>
      <c r="E178" s="2"/>
    </row>
    <row r="179" spans="1:5" s="1" customFormat="1" ht="15.75" customHeight="1" x14ac:dyDescent="0.2">
      <c r="A179" s="3"/>
      <c r="B179" s="5"/>
      <c r="C179" s="2"/>
      <c r="D179" s="58"/>
      <c r="E179" s="2"/>
    </row>
    <row r="180" spans="1:5" s="1" customFormat="1" ht="15.75" customHeight="1" x14ac:dyDescent="0.2">
      <c r="A180" s="3"/>
      <c r="B180" s="5"/>
      <c r="C180" s="2"/>
      <c r="D180" s="58"/>
      <c r="E180" s="2"/>
    </row>
    <row r="181" spans="1:5" s="1" customFormat="1" ht="15.75" customHeight="1" x14ac:dyDescent="0.2">
      <c r="A181" s="3"/>
      <c r="B181" s="5"/>
      <c r="C181" s="2"/>
      <c r="D181" s="58"/>
      <c r="E181" s="2"/>
    </row>
    <row r="182" spans="1:5" s="1" customFormat="1" ht="15.75" customHeight="1" x14ac:dyDescent="0.2">
      <c r="A182" s="3"/>
      <c r="B182" s="5"/>
      <c r="C182" s="2"/>
      <c r="D182" s="58"/>
      <c r="E182" s="2"/>
    </row>
    <row r="183" spans="1:5" s="1" customFormat="1" ht="15.75" customHeight="1" x14ac:dyDescent="0.2">
      <c r="A183" s="3"/>
      <c r="B183" s="5"/>
      <c r="C183" s="2"/>
      <c r="D183" s="58"/>
      <c r="E183" s="2"/>
    </row>
    <row r="184" spans="1:5" s="1" customFormat="1" ht="15.75" customHeight="1" x14ac:dyDescent="0.2">
      <c r="A184" s="3"/>
      <c r="B184" s="5"/>
      <c r="C184" s="2"/>
      <c r="D184" s="58"/>
      <c r="E184" s="2"/>
    </row>
    <row r="185" spans="1:5" s="1" customFormat="1" ht="15.75" customHeight="1" x14ac:dyDescent="0.2">
      <c r="A185" s="3"/>
      <c r="B185" s="5"/>
      <c r="C185" s="2"/>
      <c r="D185" s="58"/>
      <c r="E185" s="2"/>
    </row>
    <row r="186" spans="1:5" s="1" customFormat="1" ht="15.75" customHeight="1" x14ac:dyDescent="0.2">
      <c r="A186" s="3"/>
      <c r="B186" s="5"/>
      <c r="C186" s="2"/>
      <c r="D186" s="58"/>
      <c r="E186" s="2"/>
    </row>
    <row r="187" spans="1:5" s="1" customFormat="1" ht="15.75" customHeight="1" x14ac:dyDescent="0.2">
      <c r="A187" s="3"/>
      <c r="B187" s="5"/>
      <c r="C187" s="2"/>
      <c r="D187" s="58"/>
      <c r="E187" s="2"/>
    </row>
    <row r="188" spans="1:5" s="1" customFormat="1" ht="15.75" customHeight="1" x14ac:dyDescent="0.2">
      <c r="A188" s="3"/>
      <c r="B188" s="5"/>
      <c r="C188" s="2"/>
      <c r="D188" s="58"/>
      <c r="E188" s="2"/>
    </row>
    <row r="189" spans="1:5" s="1" customFormat="1" ht="15.75" customHeight="1" x14ac:dyDescent="0.2">
      <c r="A189" s="3"/>
      <c r="B189" s="5"/>
      <c r="C189" s="2"/>
      <c r="D189" s="58"/>
      <c r="E189" s="2"/>
    </row>
    <row r="190" spans="1:5" s="1" customFormat="1" ht="15.75" customHeight="1" x14ac:dyDescent="0.2">
      <c r="A190" s="3"/>
      <c r="B190" s="5"/>
      <c r="C190" s="2"/>
      <c r="D190" s="58"/>
      <c r="E190" s="2"/>
    </row>
    <row r="191" spans="1:5" s="1" customFormat="1" ht="15.75" customHeight="1" x14ac:dyDescent="0.2">
      <c r="A191" s="3"/>
      <c r="B191" s="5"/>
      <c r="C191" s="2"/>
      <c r="D191" s="58"/>
      <c r="E191" s="2"/>
    </row>
    <row r="192" spans="1:5" s="1" customFormat="1" ht="15.75" customHeight="1" x14ac:dyDescent="0.2">
      <c r="A192" s="3"/>
      <c r="B192" s="5"/>
      <c r="C192" s="2"/>
      <c r="D192" s="58"/>
      <c r="E192" s="2"/>
    </row>
    <row r="193" spans="1:5" s="1" customFormat="1" ht="15.75" customHeight="1" x14ac:dyDescent="0.2">
      <c r="A193" s="3"/>
      <c r="B193" s="5"/>
      <c r="C193" s="2"/>
      <c r="D193" s="58"/>
      <c r="E193" s="2"/>
    </row>
    <row r="194" spans="1:5" s="1" customFormat="1" ht="15.75" customHeight="1" x14ac:dyDescent="0.2">
      <c r="A194" s="3"/>
      <c r="B194" s="5"/>
      <c r="C194" s="2"/>
      <c r="D194" s="58"/>
      <c r="E194" s="2"/>
    </row>
    <row r="195" spans="1:5" s="1" customFormat="1" ht="15.75" customHeight="1" x14ac:dyDescent="0.2">
      <c r="A195" s="3"/>
      <c r="B195" s="5"/>
      <c r="C195" s="2"/>
      <c r="D195" s="58"/>
      <c r="E195" s="2"/>
    </row>
    <row r="196" spans="1:5" s="1" customFormat="1" ht="15.75" customHeight="1" x14ac:dyDescent="0.2">
      <c r="A196" s="3"/>
      <c r="B196" s="5"/>
      <c r="C196" s="2"/>
      <c r="D196" s="58"/>
      <c r="E196" s="2"/>
    </row>
    <row r="197" spans="1:5" s="1" customFormat="1" ht="15.75" customHeight="1" x14ac:dyDescent="0.2">
      <c r="A197" s="3"/>
      <c r="B197" s="5"/>
      <c r="C197" s="2"/>
      <c r="D197" s="58"/>
      <c r="E197" s="2"/>
    </row>
    <row r="198" spans="1:5" s="1" customFormat="1" ht="15.75" customHeight="1" x14ac:dyDescent="0.2">
      <c r="A198" s="3"/>
      <c r="B198" s="5"/>
      <c r="C198" s="2"/>
      <c r="D198" s="58"/>
      <c r="E198" s="2"/>
    </row>
    <row r="199" spans="1:5" s="1" customFormat="1" ht="15.75" customHeight="1" x14ac:dyDescent="0.2">
      <c r="A199" s="3"/>
      <c r="B199" s="5"/>
      <c r="C199" s="2"/>
      <c r="D199" s="58"/>
      <c r="E199" s="2"/>
    </row>
    <row r="200" spans="1:5" s="1" customFormat="1" ht="15.75" customHeight="1" x14ac:dyDescent="0.2">
      <c r="A200" s="3"/>
      <c r="B200" s="5"/>
      <c r="C200" s="2"/>
      <c r="D200" s="58"/>
      <c r="E200" s="2"/>
    </row>
    <row r="201" spans="1:5" s="1" customFormat="1" ht="15.75" customHeight="1" x14ac:dyDescent="0.2">
      <c r="A201" s="3"/>
      <c r="B201" s="5"/>
      <c r="C201" s="2"/>
      <c r="D201" s="58"/>
      <c r="E201" s="2"/>
    </row>
    <row r="202" spans="1:5" s="1" customFormat="1" ht="15.75" customHeight="1" x14ac:dyDescent="0.2">
      <c r="A202" s="3"/>
      <c r="B202" s="5"/>
      <c r="C202" s="2"/>
      <c r="D202" s="58"/>
      <c r="E202" s="2"/>
    </row>
    <row r="203" spans="1:5" s="1" customFormat="1" ht="15.75" customHeight="1" x14ac:dyDescent="0.2">
      <c r="A203" s="3"/>
      <c r="B203" s="5"/>
      <c r="C203" s="2"/>
      <c r="D203" s="58"/>
      <c r="E203" s="2"/>
    </row>
    <row r="204" spans="1:5" s="1" customFormat="1" ht="15.75" customHeight="1" x14ac:dyDescent="0.2">
      <c r="A204" s="3"/>
      <c r="B204" s="5"/>
      <c r="C204" s="2"/>
      <c r="D204" s="58"/>
      <c r="E204" s="2"/>
    </row>
    <row r="205" spans="1:5" s="1" customFormat="1" ht="15.75" customHeight="1" x14ac:dyDescent="0.2">
      <c r="A205" s="3"/>
      <c r="B205" s="5"/>
      <c r="C205" s="2"/>
      <c r="D205" s="58"/>
      <c r="E205" s="2"/>
    </row>
    <row r="206" spans="1:5" s="1" customFormat="1" ht="15.75" customHeight="1" x14ac:dyDescent="0.2">
      <c r="A206" s="3"/>
      <c r="B206" s="5"/>
      <c r="C206" s="2"/>
      <c r="D206" s="58"/>
      <c r="E206" s="2"/>
    </row>
    <row r="207" spans="1:5" s="1" customFormat="1" ht="15.75" customHeight="1" x14ac:dyDescent="0.2">
      <c r="A207" s="3"/>
      <c r="B207" s="5"/>
      <c r="C207" s="2"/>
      <c r="D207" s="58"/>
      <c r="E207" s="2"/>
    </row>
    <row r="208" spans="1:5" s="1" customFormat="1" ht="15.75" customHeight="1" x14ac:dyDescent="0.2">
      <c r="A208" s="3"/>
      <c r="B208" s="5"/>
      <c r="C208" s="2"/>
      <c r="D208" s="58"/>
      <c r="E208" s="2"/>
    </row>
    <row r="209" spans="1:5" s="1" customFormat="1" ht="15.75" customHeight="1" x14ac:dyDescent="0.2">
      <c r="A209" s="3"/>
      <c r="B209" s="5"/>
      <c r="C209" s="2"/>
      <c r="D209" s="58"/>
      <c r="E209" s="2"/>
    </row>
    <row r="210" spans="1:5" s="1" customFormat="1" ht="15.75" customHeight="1" x14ac:dyDescent="0.2">
      <c r="A210" s="3"/>
      <c r="B210" s="5"/>
      <c r="C210" s="2"/>
      <c r="D210" s="58"/>
      <c r="E210" s="2"/>
    </row>
    <row r="211" spans="1:5" s="1" customFormat="1" ht="15.75" customHeight="1" x14ac:dyDescent="0.2">
      <c r="A211" s="3"/>
      <c r="B211" s="5"/>
      <c r="C211" s="2"/>
      <c r="D211" s="58"/>
      <c r="E211" s="2"/>
    </row>
    <row r="212" spans="1:5" s="1" customFormat="1" ht="15.75" customHeight="1" x14ac:dyDescent="0.2">
      <c r="A212" s="3"/>
      <c r="B212" s="5"/>
      <c r="C212" s="2"/>
      <c r="D212" s="58"/>
      <c r="E212" s="2"/>
    </row>
    <row r="213" spans="1:5" s="1" customFormat="1" ht="15.75" customHeight="1" x14ac:dyDescent="0.2">
      <c r="A213" s="3"/>
      <c r="B213" s="5"/>
      <c r="C213" s="2"/>
      <c r="D213" s="58"/>
      <c r="E213" s="2"/>
    </row>
    <row r="214" spans="1:5" s="1" customFormat="1" ht="15.75" customHeight="1" x14ac:dyDescent="0.2">
      <c r="A214" s="3"/>
      <c r="B214" s="5"/>
      <c r="C214" s="2"/>
      <c r="D214" s="58"/>
      <c r="E214" s="2"/>
    </row>
    <row r="215" spans="1:5" s="1" customFormat="1" ht="15.75" customHeight="1" x14ac:dyDescent="0.2">
      <c r="A215" s="3"/>
      <c r="B215" s="5"/>
      <c r="C215" s="2"/>
      <c r="D215" s="58"/>
      <c r="E215" s="2"/>
    </row>
    <row r="216" spans="1:5" s="1" customFormat="1" ht="15.75" customHeight="1" x14ac:dyDescent="0.2">
      <c r="A216" s="3"/>
      <c r="B216" s="5"/>
      <c r="C216" s="2"/>
      <c r="D216" s="58"/>
      <c r="E216" s="2"/>
    </row>
    <row r="217" spans="1:5" s="1" customFormat="1" ht="15.75" customHeight="1" x14ac:dyDescent="0.2">
      <c r="A217" s="3"/>
      <c r="B217" s="5"/>
      <c r="C217" s="2"/>
      <c r="D217" s="58"/>
      <c r="E217" s="2"/>
    </row>
    <row r="218" spans="1:5" s="1" customFormat="1" ht="15.75" customHeight="1" x14ac:dyDescent="0.2">
      <c r="A218" s="3"/>
      <c r="B218" s="5"/>
      <c r="C218" s="2"/>
      <c r="D218" s="58"/>
      <c r="E218" s="2"/>
    </row>
    <row r="219" spans="1:5" s="1" customFormat="1" ht="15.75" customHeight="1" x14ac:dyDescent="0.2">
      <c r="A219" s="3"/>
      <c r="B219" s="5"/>
      <c r="C219" s="2"/>
      <c r="D219" s="58"/>
      <c r="E219" s="2"/>
    </row>
    <row r="220" spans="1:5" s="1" customFormat="1" ht="15.75" customHeight="1" x14ac:dyDescent="0.2">
      <c r="A220" s="3"/>
      <c r="B220" s="5"/>
      <c r="C220" s="2"/>
      <c r="D220" s="58"/>
      <c r="E220" s="2"/>
    </row>
    <row r="221" spans="1:5" s="1" customFormat="1" ht="15.75" customHeight="1" x14ac:dyDescent="0.2">
      <c r="A221" s="3"/>
      <c r="B221" s="5"/>
      <c r="C221" s="2"/>
      <c r="D221" s="58"/>
      <c r="E221" s="2"/>
    </row>
    <row r="222" spans="1:5" s="1" customFormat="1" ht="15.75" customHeight="1" x14ac:dyDescent="0.2">
      <c r="A222" s="3"/>
      <c r="B222" s="5"/>
      <c r="C222" s="2"/>
      <c r="D222" s="58"/>
      <c r="E222" s="2"/>
    </row>
    <row r="223" spans="1:5" s="1" customFormat="1" ht="15.75" customHeight="1" x14ac:dyDescent="0.2">
      <c r="A223" s="3"/>
      <c r="B223" s="5"/>
      <c r="C223" s="2"/>
      <c r="D223" s="58"/>
      <c r="E223" s="2"/>
    </row>
    <row r="224" spans="1:5" s="1" customFormat="1" ht="15.75" customHeight="1" x14ac:dyDescent="0.2">
      <c r="A224" s="3"/>
      <c r="B224" s="5"/>
      <c r="C224" s="2"/>
      <c r="D224" s="58"/>
      <c r="E224" s="2"/>
    </row>
    <row r="225" spans="1:5" s="1" customFormat="1" ht="15.75" customHeight="1" x14ac:dyDescent="0.2">
      <c r="A225" s="3"/>
      <c r="B225" s="5"/>
      <c r="C225" s="2"/>
      <c r="D225" s="58"/>
      <c r="E225" s="2"/>
    </row>
    <row r="226" spans="1:5" s="1" customFormat="1" ht="15.75" customHeight="1" x14ac:dyDescent="0.2">
      <c r="A226" s="3"/>
      <c r="B226" s="5"/>
      <c r="C226" s="2"/>
      <c r="D226" s="58"/>
      <c r="E226" s="2"/>
    </row>
    <row r="227" spans="1:5" s="1" customFormat="1" ht="15.75" customHeight="1" x14ac:dyDescent="0.2">
      <c r="A227" s="3"/>
      <c r="B227" s="5"/>
      <c r="C227" s="2"/>
      <c r="D227" s="58"/>
      <c r="E227" s="2"/>
    </row>
    <row r="228" spans="1:5" s="1" customFormat="1" ht="15.75" customHeight="1" x14ac:dyDescent="0.2">
      <c r="A228" s="3"/>
      <c r="B228" s="5"/>
      <c r="C228" s="2"/>
      <c r="D228" s="58"/>
      <c r="E228" s="2"/>
    </row>
    <row r="229" spans="1:5" s="1" customFormat="1" ht="15.75" customHeight="1" x14ac:dyDescent="0.2">
      <c r="A229" s="3"/>
      <c r="B229" s="5"/>
      <c r="C229" s="2"/>
      <c r="D229" s="58"/>
      <c r="E229" s="2"/>
    </row>
    <row r="230" spans="1:5" s="1" customFormat="1" ht="15.75" customHeight="1" x14ac:dyDescent="0.2">
      <c r="A230" s="3"/>
      <c r="B230" s="5"/>
      <c r="C230" s="2"/>
      <c r="D230" s="58"/>
      <c r="E230" s="2"/>
    </row>
    <row r="231" spans="1:5" s="1" customFormat="1" ht="15.75" customHeight="1" x14ac:dyDescent="0.2">
      <c r="A231" s="3"/>
      <c r="B231" s="5"/>
      <c r="C231" s="2"/>
      <c r="D231" s="58"/>
      <c r="E231" s="2"/>
    </row>
    <row r="232" spans="1:5" s="1" customFormat="1" ht="15.75" customHeight="1" x14ac:dyDescent="0.2">
      <c r="A232" s="3"/>
      <c r="B232" s="5"/>
      <c r="C232" s="2"/>
      <c r="D232" s="58"/>
      <c r="E232" s="2"/>
    </row>
    <row r="233" spans="1:5" s="1" customFormat="1" ht="15.75" customHeight="1" x14ac:dyDescent="0.2">
      <c r="A233" s="3"/>
      <c r="B233" s="5"/>
      <c r="C233" s="2"/>
      <c r="D233" s="58"/>
      <c r="E233" s="2"/>
    </row>
    <row r="234" spans="1:5" s="1" customFormat="1" ht="15.75" customHeight="1" x14ac:dyDescent="0.2">
      <c r="A234" s="3"/>
      <c r="B234" s="5"/>
      <c r="C234" s="2"/>
      <c r="D234" s="58"/>
      <c r="E234" s="2"/>
    </row>
    <row r="235" spans="1:5" s="1" customFormat="1" ht="15.75" customHeight="1" x14ac:dyDescent="0.2">
      <c r="A235" s="3"/>
      <c r="B235" s="5"/>
      <c r="C235" s="2"/>
      <c r="D235" s="58"/>
      <c r="E235" s="2"/>
    </row>
    <row r="236" spans="1:5" s="1" customFormat="1" ht="15.75" customHeight="1" x14ac:dyDescent="0.2">
      <c r="A236" s="3"/>
      <c r="B236" s="5"/>
      <c r="C236" s="2"/>
      <c r="D236" s="58"/>
      <c r="E236" s="2"/>
    </row>
    <row r="237" spans="1:5" s="1" customFormat="1" ht="15.75" customHeight="1" x14ac:dyDescent="0.2">
      <c r="A237" s="3"/>
      <c r="B237" s="5"/>
      <c r="C237" s="2"/>
      <c r="D237" s="58"/>
      <c r="E237" s="2"/>
    </row>
    <row r="238" spans="1:5" s="1" customFormat="1" ht="15.75" customHeight="1" x14ac:dyDescent="0.2">
      <c r="A238" s="3"/>
      <c r="B238" s="5"/>
      <c r="C238" s="2"/>
      <c r="D238" s="58"/>
      <c r="E238" s="2"/>
    </row>
    <row r="239" spans="1:5" s="1" customFormat="1" ht="15.75" customHeight="1" x14ac:dyDescent="0.2">
      <c r="A239" s="3"/>
      <c r="B239" s="5"/>
      <c r="C239" s="2"/>
      <c r="D239" s="58"/>
      <c r="E239" s="2"/>
    </row>
    <row r="240" spans="1:5" s="1" customFormat="1" ht="15.75" customHeight="1" x14ac:dyDescent="0.2">
      <c r="A240" s="3"/>
      <c r="B240" s="5"/>
      <c r="C240" s="2"/>
      <c r="D240" s="58"/>
      <c r="E240" s="2"/>
    </row>
    <row r="241" spans="1:5" s="1" customFormat="1" ht="15.75" customHeight="1" x14ac:dyDescent="0.2">
      <c r="A241" s="3"/>
      <c r="B241" s="5"/>
      <c r="C241" s="2"/>
      <c r="D241" s="58"/>
      <c r="E241" s="2"/>
    </row>
    <row r="242" spans="1:5" s="1" customFormat="1" ht="15.75" customHeight="1" x14ac:dyDescent="0.2">
      <c r="A242" s="3"/>
      <c r="B242" s="5"/>
      <c r="C242" s="2"/>
      <c r="D242" s="58"/>
      <c r="E242" s="2"/>
    </row>
    <row r="243" spans="1:5" s="1" customFormat="1" ht="15.75" customHeight="1" x14ac:dyDescent="0.2">
      <c r="A243" s="3"/>
      <c r="B243" s="5"/>
      <c r="C243" s="2"/>
      <c r="D243" s="58"/>
      <c r="E243" s="2"/>
    </row>
    <row r="244" spans="1:5" s="1" customFormat="1" ht="15.75" customHeight="1" x14ac:dyDescent="0.2">
      <c r="A244" s="3"/>
      <c r="B244" s="5"/>
      <c r="C244" s="2"/>
      <c r="D244" s="58"/>
      <c r="E244" s="2"/>
    </row>
    <row r="245" spans="1:5" s="1" customFormat="1" ht="15.75" customHeight="1" x14ac:dyDescent="0.2">
      <c r="A245" s="3"/>
      <c r="B245" s="5"/>
      <c r="C245" s="2"/>
      <c r="D245" s="58"/>
      <c r="E245" s="2"/>
    </row>
    <row r="246" spans="1:5" s="1" customFormat="1" ht="15.75" customHeight="1" x14ac:dyDescent="0.2">
      <c r="A246" s="3"/>
      <c r="B246" s="5"/>
      <c r="C246" s="2"/>
      <c r="D246" s="58"/>
      <c r="E246" s="2"/>
    </row>
    <row r="247" spans="1:5" s="1" customFormat="1" ht="15.75" customHeight="1" x14ac:dyDescent="0.2">
      <c r="A247" s="3"/>
      <c r="B247" s="5"/>
      <c r="C247" s="2"/>
      <c r="D247" s="58"/>
      <c r="E247" s="2"/>
    </row>
    <row r="248" spans="1:5" s="1" customFormat="1" ht="15.75" customHeight="1" x14ac:dyDescent="0.2">
      <c r="A248" s="3"/>
      <c r="B248" s="5"/>
      <c r="C248" s="2"/>
      <c r="D248" s="58"/>
      <c r="E248" s="2"/>
    </row>
    <row r="249" spans="1:5" s="1" customFormat="1" ht="15.75" customHeight="1" x14ac:dyDescent="0.2">
      <c r="A249" s="3"/>
      <c r="B249" s="5"/>
      <c r="C249" s="2"/>
      <c r="D249" s="58"/>
      <c r="E249" s="2"/>
    </row>
    <row r="250" spans="1:5" s="1" customFormat="1" ht="15.75" customHeight="1" x14ac:dyDescent="0.2">
      <c r="A250" s="3"/>
      <c r="B250" s="5"/>
      <c r="C250" s="2"/>
      <c r="D250" s="58"/>
      <c r="E250" s="2"/>
    </row>
    <row r="251" spans="1:5" s="1" customFormat="1" ht="15.75" customHeight="1" x14ac:dyDescent="0.2">
      <c r="A251" s="3"/>
      <c r="B251" s="5"/>
      <c r="C251" s="2"/>
      <c r="D251" s="58"/>
      <c r="E251" s="2"/>
    </row>
    <row r="252" spans="1:5" s="1" customFormat="1" ht="15.75" customHeight="1" x14ac:dyDescent="0.2">
      <c r="A252" s="3"/>
      <c r="B252" s="5"/>
      <c r="C252" s="2"/>
      <c r="D252" s="58"/>
      <c r="E252" s="2"/>
    </row>
    <row r="253" spans="1:5" s="1" customFormat="1" ht="15.75" customHeight="1" x14ac:dyDescent="0.2">
      <c r="A253" s="3"/>
      <c r="B253" s="5"/>
      <c r="C253" s="2"/>
      <c r="D253" s="58"/>
      <c r="E253" s="2"/>
    </row>
    <row r="254" spans="1:5" s="1" customFormat="1" ht="15.75" customHeight="1" x14ac:dyDescent="0.2">
      <c r="A254" s="3"/>
      <c r="B254" s="5"/>
      <c r="C254" s="2"/>
      <c r="D254" s="58"/>
      <c r="E254" s="2"/>
    </row>
    <row r="255" spans="1:5" s="1" customFormat="1" ht="15.75" customHeight="1" x14ac:dyDescent="0.2">
      <c r="A255" s="3"/>
      <c r="B255" s="5"/>
      <c r="C255" s="2"/>
      <c r="D255" s="58"/>
      <c r="E255" s="2"/>
    </row>
    <row r="256" spans="1:5" s="1" customFormat="1" ht="15.75" customHeight="1" x14ac:dyDescent="0.2">
      <c r="A256" s="3"/>
      <c r="B256" s="5"/>
      <c r="C256" s="2"/>
      <c r="D256" s="58"/>
      <c r="E256" s="2"/>
    </row>
    <row r="257" spans="1:5" s="1" customFormat="1" ht="15.75" customHeight="1" x14ac:dyDescent="0.2">
      <c r="A257" s="3"/>
      <c r="B257" s="5"/>
      <c r="C257" s="2"/>
      <c r="D257" s="58"/>
      <c r="E257" s="2"/>
    </row>
    <row r="258" spans="1:5" s="1" customFormat="1" ht="15.75" customHeight="1" x14ac:dyDescent="0.2">
      <c r="A258" s="3"/>
      <c r="B258" s="5"/>
      <c r="C258" s="2"/>
      <c r="D258" s="58"/>
      <c r="E258" s="2"/>
    </row>
    <row r="259" spans="1:5" s="1" customFormat="1" ht="15.75" customHeight="1" x14ac:dyDescent="0.2">
      <c r="A259" s="3"/>
      <c r="B259" s="5"/>
      <c r="C259" s="2"/>
      <c r="D259" s="58"/>
      <c r="E259" s="2"/>
    </row>
    <row r="260" spans="1:5" s="1" customFormat="1" ht="15.75" customHeight="1" x14ac:dyDescent="0.2">
      <c r="A260" s="3"/>
      <c r="B260" s="5"/>
      <c r="C260" s="2"/>
      <c r="D260" s="58"/>
      <c r="E260" s="2"/>
    </row>
    <row r="261" spans="1:5" s="1" customFormat="1" ht="15.75" customHeight="1" x14ac:dyDescent="0.2">
      <c r="A261" s="3"/>
      <c r="B261" s="5"/>
      <c r="C261" s="2"/>
      <c r="D261" s="58"/>
      <c r="E261" s="2"/>
    </row>
    <row r="262" spans="1:5" s="1" customFormat="1" ht="15.75" customHeight="1" x14ac:dyDescent="0.2">
      <c r="A262" s="3"/>
      <c r="B262" s="5"/>
      <c r="C262" s="2"/>
      <c r="D262" s="58"/>
      <c r="E262" s="2"/>
    </row>
    <row r="263" spans="1:5" s="1" customFormat="1" ht="15.75" customHeight="1" x14ac:dyDescent="0.2">
      <c r="A263" s="3"/>
      <c r="B263" s="5"/>
      <c r="C263" s="2"/>
      <c r="D263" s="58"/>
      <c r="E263" s="2"/>
    </row>
    <row r="264" spans="1:5" s="1" customFormat="1" ht="15.75" customHeight="1" x14ac:dyDescent="0.2">
      <c r="A264" s="3"/>
      <c r="B264" s="5"/>
      <c r="C264" s="2"/>
      <c r="D264" s="58"/>
      <c r="E264" s="2"/>
    </row>
    <row r="265" spans="1:5" s="1" customFormat="1" ht="15.75" customHeight="1" x14ac:dyDescent="0.2">
      <c r="A265" s="3"/>
      <c r="B265" s="5"/>
      <c r="C265" s="2"/>
      <c r="D265" s="58"/>
      <c r="E265" s="2"/>
    </row>
    <row r="266" spans="1:5" s="1" customFormat="1" ht="15.75" customHeight="1" x14ac:dyDescent="0.2">
      <c r="A266" s="3"/>
      <c r="B266" s="5"/>
      <c r="C266" s="2"/>
      <c r="D266" s="58"/>
      <c r="E266" s="2"/>
    </row>
    <row r="267" spans="1:5" s="1" customFormat="1" ht="15.75" customHeight="1" x14ac:dyDescent="0.2">
      <c r="A267" s="3"/>
      <c r="B267" s="5"/>
      <c r="C267" s="2"/>
      <c r="D267" s="58"/>
      <c r="E267" s="2"/>
    </row>
    <row r="268" spans="1:5" s="1" customFormat="1" ht="15.75" customHeight="1" x14ac:dyDescent="0.2">
      <c r="A268" s="3"/>
      <c r="B268" s="5"/>
      <c r="C268" s="2"/>
      <c r="D268" s="58"/>
      <c r="E268" s="2"/>
    </row>
    <row r="269" spans="1:5" s="1" customFormat="1" ht="15.75" customHeight="1" x14ac:dyDescent="0.2">
      <c r="A269" s="3"/>
      <c r="B269" s="5"/>
      <c r="C269" s="2"/>
      <c r="D269" s="58"/>
      <c r="E269" s="2"/>
    </row>
    <row r="270" spans="1:5" s="1" customFormat="1" ht="15.75" customHeight="1" x14ac:dyDescent="0.2">
      <c r="A270" s="3"/>
      <c r="B270" s="5"/>
      <c r="C270" s="2"/>
      <c r="D270" s="58"/>
      <c r="E270" s="2"/>
    </row>
    <row r="271" spans="1:5" s="1" customFormat="1" ht="15.75" customHeight="1" x14ac:dyDescent="0.2">
      <c r="A271" s="3"/>
      <c r="B271" s="5"/>
      <c r="C271" s="2"/>
      <c r="D271" s="58"/>
      <c r="E271" s="2"/>
    </row>
    <row r="272" spans="1:5" s="1" customFormat="1" ht="15.75" customHeight="1" x14ac:dyDescent="0.2">
      <c r="A272" s="3"/>
      <c r="B272" s="5"/>
      <c r="C272" s="2"/>
      <c r="D272" s="58"/>
      <c r="E272" s="2"/>
    </row>
    <row r="273" spans="1:5" s="1" customFormat="1" ht="15.75" customHeight="1" x14ac:dyDescent="0.2">
      <c r="A273" s="3"/>
      <c r="B273" s="5"/>
      <c r="C273" s="2"/>
      <c r="D273" s="58"/>
      <c r="E273" s="2"/>
    </row>
    <row r="274" spans="1:5" s="1" customFormat="1" ht="15.75" customHeight="1" x14ac:dyDescent="0.2">
      <c r="A274" s="3"/>
      <c r="B274" s="5"/>
      <c r="C274" s="2"/>
      <c r="D274" s="58"/>
      <c r="E274" s="2"/>
    </row>
    <row r="275" spans="1:5" s="1" customFormat="1" ht="15.75" customHeight="1" x14ac:dyDescent="0.2">
      <c r="A275" s="3"/>
      <c r="B275" s="5"/>
      <c r="C275" s="2"/>
      <c r="D275" s="58"/>
      <c r="E275" s="2"/>
    </row>
    <row r="276" spans="1:5" s="1" customFormat="1" ht="15.75" customHeight="1" x14ac:dyDescent="0.2">
      <c r="A276" s="3"/>
      <c r="B276" s="5"/>
      <c r="C276" s="2"/>
      <c r="D276" s="58"/>
      <c r="E276" s="2"/>
    </row>
    <row r="277" spans="1:5" s="1" customFormat="1" ht="15.75" customHeight="1" x14ac:dyDescent="0.2">
      <c r="A277" s="3"/>
      <c r="B277" s="5"/>
      <c r="C277" s="2"/>
      <c r="D277" s="58"/>
      <c r="E277" s="2"/>
    </row>
    <row r="278" spans="1:5" s="1" customFormat="1" ht="15.75" customHeight="1" x14ac:dyDescent="0.2">
      <c r="A278" s="3"/>
      <c r="B278" s="5"/>
      <c r="C278" s="2"/>
      <c r="D278" s="58"/>
      <c r="E278" s="2"/>
    </row>
    <row r="279" spans="1:5" s="1" customFormat="1" ht="15.75" customHeight="1" x14ac:dyDescent="0.2">
      <c r="A279" s="3"/>
      <c r="B279" s="5"/>
      <c r="C279" s="2"/>
      <c r="D279" s="58"/>
      <c r="E279" s="2"/>
    </row>
    <row r="280" spans="1:5" s="1" customFormat="1" ht="15.75" customHeight="1" x14ac:dyDescent="0.2">
      <c r="A280" s="3"/>
      <c r="B280" s="5"/>
      <c r="C280" s="2"/>
      <c r="D280" s="58"/>
      <c r="E280" s="2"/>
    </row>
    <row r="281" spans="1:5" s="1" customFormat="1" ht="15.75" customHeight="1" x14ac:dyDescent="0.2">
      <c r="A281" s="3"/>
      <c r="B281" s="5"/>
      <c r="C281" s="2"/>
      <c r="D281" s="58"/>
      <c r="E281" s="2"/>
    </row>
    <row r="282" spans="1:5" s="1" customFormat="1" ht="15.75" customHeight="1" x14ac:dyDescent="0.2">
      <c r="A282" s="3"/>
      <c r="B282" s="5"/>
      <c r="C282" s="2"/>
      <c r="D282" s="58"/>
      <c r="E282" s="2"/>
    </row>
    <row r="283" spans="1:5" s="1" customFormat="1" ht="15.75" customHeight="1" x14ac:dyDescent="0.2">
      <c r="A283" s="3"/>
      <c r="B283" s="5"/>
      <c r="C283" s="2"/>
      <c r="D283" s="58"/>
      <c r="E283" s="2"/>
    </row>
    <row r="284" spans="1:5" s="1" customFormat="1" ht="15.75" customHeight="1" x14ac:dyDescent="0.2">
      <c r="A284" s="3"/>
      <c r="B284" s="5"/>
      <c r="C284" s="2"/>
      <c r="D284" s="58"/>
      <c r="E284" s="2"/>
    </row>
    <row r="285" spans="1:5" s="1" customFormat="1" ht="15.75" customHeight="1" x14ac:dyDescent="0.2">
      <c r="A285" s="3"/>
      <c r="B285" s="5"/>
      <c r="C285" s="2"/>
      <c r="D285" s="58"/>
      <c r="E285" s="2"/>
    </row>
    <row r="286" spans="1:5" s="1" customFormat="1" ht="15.75" customHeight="1" x14ac:dyDescent="0.2">
      <c r="A286" s="3"/>
      <c r="B286" s="5"/>
      <c r="C286" s="2"/>
      <c r="D286" s="58"/>
      <c r="E286" s="2"/>
    </row>
    <row r="287" spans="1:5" s="1" customFormat="1" ht="15.75" customHeight="1" x14ac:dyDescent="0.2">
      <c r="A287" s="3"/>
      <c r="B287" s="5"/>
      <c r="C287" s="2"/>
      <c r="D287" s="58"/>
      <c r="E287" s="2"/>
    </row>
    <row r="288" spans="1:5" s="1" customFormat="1" ht="15.75" customHeight="1" x14ac:dyDescent="0.2">
      <c r="A288" s="3"/>
      <c r="B288" s="5"/>
      <c r="C288" s="2"/>
      <c r="D288" s="58"/>
      <c r="E288" s="2"/>
    </row>
    <row r="289" spans="1:5" s="1" customFormat="1" ht="15.75" customHeight="1" x14ac:dyDescent="0.2">
      <c r="A289" s="3"/>
      <c r="B289" s="5"/>
      <c r="C289" s="2"/>
      <c r="D289" s="58"/>
      <c r="E289" s="2"/>
    </row>
    <row r="290" spans="1:5" s="1" customFormat="1" ht="15.75" customHeight="1" x14ac:dyDescent="0.2">
      <c r="A290" s="3"/>
      <c r="B290" s="5"/>
      <c r="C290" s="2"/>
      <c r="D290" s="58"/>
      <c r="E290" s="2"/>
    </row>
    <row r="291" spans="1:5" s="1" customFormat="1" ht="15.75" customHeight="1" x14ac:dyDescent="0.2">
      <c r="A291" s="3"/>
      <c r="B291" s="5"/>
      <c r="C291" s="2"/>
      <c r="D291" s="58"/>
      <c r="E291" s="2"/>
    </row>
    <row r="292" spans="1:5" s="1" customFormat="1" ht="15.75" customHeight="1" x14ac:dyDescent="0.2">
      <c r="A292" s="3"/>
      <c r="B292" s="5"/>
      <c r="C292" s="2"/>
      <c r="D292" s="58"/>
      <c r="E292" s="2"/>
    </row>
    <row r="293" spans="1:5" s="1" customFormat="1" ht="15.75" customHeight="1" x14ac:dyDescent="0.2">
      <c r="A293" s="3"/>
      <c r="B293" s="5"/>
      <c r="C293" s="2"/>
      <c r="D293" s="58"/>
      <c r="E293" s="2"/>
    </row>
    <row r="294" spans="1:5" s="1" customFormat="1" ht="15.75" customHeight="1" x14ac:dyDescent="0.2">
      <c r="A294" s="3"/>
      <c r="B294" s="5"/>
      <c r="C294" s="2"/>
      <c r="D294" s="58"/>
      <c r="E294" s="2"/>
    </row>
    <row r="295" spans="1:5" s="1" customFormat="1" ht="15.75" customHeight="1" x14ac:dyDescent="0.2">
      <c r="A295" s="3"/>
      <c r="B295" s="5"/>
      <c r="C295" s="2"/>
      <c r="D295" s="58"/>
      <c r="E295" s="2"/>
    </row>
    <row r="296" spans="1:5" s="1" customFormat="1" ht="15.75" customHeight="1" x14ac:dyDescent="0.2">
      <c r="A296" s="3"/>
      <c r="B296" s="5"/>
      <c r="C296" s="2"/>
      <c r="D296" s="58"/>
      <c r="E296" s="2"/>
    </row>
    <row r="297" spans="1:5" s="1" customFormat="1" ht="15.75" customHeight="1" x14ac:dyDescent="0.2">
      <c r="A297" s="3"/>
      <c r="B297" s="5"/>
      <c r="C297" s="2"/>
      <c r="D297" s="58"/>
      <c r="E297" s="2"/>
    </row>
    <row r="298" spans="1:5" s="1" customFormat="1" ht="15.75" customHeight="1" x14ac:dyDescent="0.2">
      <c r="A298" s="3"/>
      <c r="B298" s="5"/>
      <c r="C298" s="2"/>
      <c r="D298" s="58"/>
      <c r="E298" s="2"/>
    </row>
    <row r="299" spans="1:5" s="1" customFormat="1" ht="15.75" customHeight="1" x14ac:dyDescent="0.2">
      <c r="A299" s="3"/>
      <c r="B299" s="5"/>
      <c r="C299" s="2"/>
      <c r="D299" s="58"/>
      <c r="E299" s="2"/>
    </row>
    <row r="300" spans="1:5" s="1" customFormat="1" ht="15.75" customHeight="1" x14ac:dyDescent="0.2">
      <c r="A300" s="3"/>
      <c r="B300" s="5"/>
      <c r="C300" s="2"/>
      <c r="D300" s="58"/>
      <c r="E300" s="2"/>
    </row>
    <row r="301" spans="1:5" s="1" customFormat="1" ht="15.75" customHeight="1" x14ac:dyDescent="0.2">
      <c r="A301" s="3"/>
      <c r="B301" s="5"/>
      <c r="C301" s="2"/>
      <c r="D301" s="58"/>
      <c r="E301" s="2"/>
    </row>
    <row r="302" spans="1:5" s="1" customFormat="1" ht="15.75" customHeight="1" x14ac:dyDescent="0.2">
      <c r="A302" s="3"/>
      <c r="B302" s="5"/>
      <c r="C302" s="2"/>
      <c r="D302" s="58"/>
      <c r="E302" s="2"/>
    </row>
    <row r="303" spans="1:5" s="1" customFormat="1" ht="15.75" customHeight="1" x14ac:dyDescent="0.2">
      <c r="A303" s="3"/>
      <c r="B303" s="5"/>
      <c r="C303" s="2"/>
      <c r="D303" s="58"/>
      <c r="E303" s="2"/>
    </row>
    <row r="304" spans="1:5" s="1" customFormat="1" ht="15.75" customHeight="1" x14ac:dyDescent="0.2">
      <c r="A304" s="3"/>
      <c r="B304" s="5"/>
      <c r="C304" s="2"/>
      <c r="D304" s="58"/>
      <c r="E304" s="2"/>
    </row>
    <row r="305" spans="1:5" s="1" customFormat="1" ht="15.75" customHeight="1" x14ac:dyDescent="0.2">
      <c r="A305" s="3"/>
      <c r="B305" s="5"/>
      <c r="C305" s="2"/>
      <c r="D305" s="58"/>
      <c r="E305" s="2"/>
    </row>
    <row r="306" spans="1:5" s="1" customFormat="1" ht="15.75" customHeight="1" x14ac:dyDescent="0.2">
      <c r="A306" s="3"/>
      <c r="B306" s="5"/>
      <c r="C306" s="2"/>
      <c r="D306" s="58"/>
      <c r="E306" s="2"/>
    </row>
    <row r="307" spans="1:5" s="1" customFormat="1" ht="15.75" customHeight="1" x14ac:dyDescent="0.2">
      <c r="A307" s="3"/>
      <c r="B307" s="5"/>
      <c r="C307" s="2"/>
      <c r="D307" s="58"/>
      <c r="E307" s="2"/>
    </row>
    <row r="308" spans="1:5" s="1" customFormat="1" ht="15.75" customHeight="1" x14ac:dyDescent="0.2">
      <c r="A308" s="3"/>
      <c r="B308" s="5"/>
      <c r="C308" s="2"/>
      <c r="D308" s="58"/>
      <c r="E308" s="2"/>
    </row>
    <row r="309" spans="1:5" s="1" customFormat="1" ht="15.75" customHeight="1" x14ac:dyDescent="0.2">
      <c r="A309" s="3"/>
      <c r="B309" s="5"/>
      <c r="C309" s="2"/>
      <c r="D309" s="58"/>
      <c r="E309" s="2"/>
    </row>
    <row r="310" spans="1:5" s="1" customFormat="1" ht="15.75" customHeight="1" x14ac:dyDescent="0.2">
      <c r="A310" s="3"/>
      <c r="B310" s="5"/>
      <c r="C310" s="2"/>
      <c r="D310" s="58"/>
      <c r="E310" s="2"/>
    </row>
    <row r="311" spans="1:5" s="1" customFormat="1" ht="15.75" customHeight="1" x14ac:dyDescent="0.2">
      <c r="A311" s="3"/>
      <c r="B311" s="5"/>
      <c r="C311" s="2"/>
      <c r="D311" s="58"/>
      <c r="E311" s="2"/>
    </row>
    <row r="312" spans="1:5" s="1" customFormat="1" ht="15.75" customHeight="1" x14ac:dyDescent="0.2">
      <c r="A312" s="3"/>
      <c r="B312" s="5"/>
      <c r="C312" s="2"/>
      <c r="D312" s="58"/>
      <c r="E312" s="2"/>
    </row>
    <row r="313" spans="1:5" s="1" customFormat="1" ht="15.75" customHeight="1" x14ac:dyDescent="0.2">
      <c r="A313" s="3"/>
      <c r="B313" s="5"/>
      <c r="C313" s="2"/>
      <c r="D313" s="58"/>
      <c r="E313" s="2"/>
    </row>
    <row r="314" spans="1:5" s="1" customFormat="1" ht="15.75" customHeight="1" x14ac:dyDescent="0.2">
      <c r="A314" s="3"/>
      <c r="B314" s="5"/>
      <c r="C314" s="2"/>
      <c r="D314" s="58"/>
      <c r="E314" s="2"/>
    </row>
    <row r="315" spans="1:5" s="1" customFormat="1" ht="15.75" customHeight="1" x14ac:dyDescent="0.2">
      <c r="A315" s="3"/>
      <c r="B315" s="5"/>
      <c r="C315" s="2"/>
      <c r="D315" s="58"/>
      <c r="E315" s="2"/>
    </row>
    <row r="316" spans="1:5" s="1" customFormat="1" ht="15.75" customHeight="1" x14ac:dyDescent="0.2">
      <c r="A316" s="3"/>
      <c r="B316" s="5"/>
      <c r="C316" s="2"/>
      <c r="D316" s="58"/>
      <c r="E316" s="2"/>
    </row>
    <row r="317" spans="1:5" s="1" customFormat="1" ht="15.75" customHeight="1" x14ac:dyDescent="0.2">
      <c r="A317" s="3"/>
      <c r="B317" s="5"/>
      <c r="C317" s="2"/>
      <c r="D317" s="58"/>
      <c r="E317" s="2"/>
    </row>
    <row r="318" spans="1:5" s="1" customFormat="1" ht="15.75" customHeight="1" x14ac:dyDescent="0.2">
      <c r="A318" s="3"/>
      <c r="B318" s="5"/>
      <c r="C318" s="2"/>
      <c r="D318" s="58"/>
      <c r="E318" s="2"/>
    </row>
    <row r="319" spans="1:5" s="1" customFormat="1" ht="15.75" customHeight="1" x14ac:dyDescent="0.2">
      <c r="A319" s="3"/>
      <c r="B319" s="5"/>
      <c r="C319" s="2"/>
      <c r="D319" s="58"/>
      <c r="E319" s="2"/>
    </row>
    <row r="320" spans="1:5" s="1" customFormat="1" ht="15.75" customHeight="1" x14ac:dyDescent="0.2">
      <c r="A320" s="3"/>
      <c r="B320" s="5"/>
      <c r="C320" s="2"/>
      <c r="D320" s="58"/>
      <c r="E320" s="2"/>
    </row>
    <row r="321" spans="1:5" s="1" customFormat="1" ht="15.75" customHeight="1" x14ac:dyDescent="0.2">
      <c r="A321" s="3"/>
      <c r="B321" s="5"/>
      <c r="C321" s="2"/>
      <c r="D321" s="58"/>
      <c r="E321" s="2"/>
    </row>
    <row r="322" spans="1:5" s="1" customFormat="1" ht="15.75" customHeight="1" x14ac:dyDescent="0.2">
      <c r="A322" s="3"/>
      <c r="B322" s="5"/>
      <c r="C322" s="2"/>
      <c r="D322" s="58"/>
      <c r="E322" s="2"/>
    </row>
    <row r="323" spans="1:5" s="1" customFormat="1" ht="15.75" customHeight="1" x14ac:dyDescent="0.2">
      <c r="A323" s="3"/>
      <c r="B323" s="5"/>
      <c r="C323" s="2"/>
      <c r="D323" s="58"/>
      <c r="E323" s="2"/>
    </row>
    <row r="324" spans="1:5" s="1" customFormat="1" ht="15.75" customHeight="1" x14ac:dyDescent="0.2">
      <c r="A324" s="3"/>
      <c r="B324" s="5"/>
      <c r="C324" s="2"/>
      <c r="D324" s="58"/>
      <c r="E324" s="2"/>
    </row>
    <row r="325" spans="1:5" s="1" customFormat="1" ht="15.75" customHeight="1" x14ac:dyDescent="0.2">
      <c r="A325" s="3"/>
      <c r="B325" s="5"/>
      <c r="C325" s="2"/>
      <c r="D325" s="58"/>
      <c r="E325" s="2"/>
    </row>
    <row r="326" spans="1:5" s="1" customFormat="1" ht="15.75" customHeight="1" x14ac:dyDescent="0.2">
      <c r="A326" s="3"/>
      <c r="B326" s="5"/>
      <c r="C326" s="2"/>
      <c r="D326" s="58"/>
      <c r="E326" s="2"/>
    </row>
    <row r="327" spans="1:5" s="1" customFormat="1" ht="15.75" customHeight="1" x14ac:dyDescent="0.2">
      <c r="A327" s="3"/>
      <c r="B327" s="5"/>
      <c r="C327" s="2"/>
      <c r="D327" s="58"/>
      <c r="E327" s="2"/>
    </row>
    <row r="328" spans="1:5" s="1" customFormat="1" ht="15.75" customHeight="1" x14ac:dyDescent="0.2">
      <c r="A328" s="3"/>
      <c r="B328" s="5"/>
      <c r="C328" s="2"/>
      <c r="D328" s="58"/>
      <c r="E328" s="2"/>
    </row>
    <row r="329" spans="1:5" s="1" customFormat="1" ht="15.75" customHeight="1" x14ac:dyDescent="0.2">
      <c r="A329" s="3"/>
      <c r="B329" s="5"/>
      <c r="C329" s="2"/>
      <c r="D329" s="58"/>
      <c r="E329" s="2"/>
    </row>
    <row r="330" spans="1:5" s="1" customFormat="1" ht="15.75" customHeight="1" x14ac:dyDescent="0.2">
      <c r="A330" s="3"/>
      <c r="B330" s="5"/>
      <c r="C330" s="2"/>
      <c r="D330" s="58"/>
      <c r="E330" s="2"/>
    </row>
    <row r="331" spans="1:5" s="1" customFormat="1" ht="15.75" customHeight="1" x14ac:dyDescent="0.2">
      <c r="A331" s="3"/>
      <c r="B331" s="5"/>
      <c r="C331" s="2"/>
      <c r="D331" s="58"/>
      <c r="E331" s="2"/>
    </row>
    <row r="332" spans="1:5" s="1" customFormat="1" ht="15.75" customHeight="1" x14ac:dyDescent="0.2">
      <c r="A332" s="3"/>
      <c r="B332" s="5"/>
      <c r="C332" s="2"/>
      <c r="D332" s="58"/>
      <c r="E332" s="2"/>
    </row>
    <row r="333" spans="1:5" s="1" customFormat="1" ht="15.75" customHeight="1" x14ac:dyDescent="0.2">
      <c r="A333" s="3"/>
      <c r="B333" s="5"/>
      <c r="C333" s="2"/>
      <c r="D333" s="58"/>
      <c r="E333" s="2"/>
    </row>
    <row r="334" spans="1:5" s="1" customFormat="1" ht="15.75" customHeight="1" x14ac:dyDescent="0.2">
      <c r="A334" s="3"/>
      <c r="B334" s="5"/>
      <c r="C334" s="2"/>
      <c r="D334" s="58"/>
      <c r="E334" s="2"/>
    </row>
    <row r="335" spans="1:5" s="1" customFormat="1" ht="15.75" customHeight="1" x14ac:dyDescent="0.2">
      <c r="A335" s="3"/>
      <c r="B335" s="5"/>
      <c r="C335" s="2"/>
      <c r="D335" s="58"/>
      <c r="E335" s="2"/>
    </row>
    <row r="336" spans="1:5" s="1" customFormat="1" ht="15.75" customHeight="1" x14ac:dyDescent="0.2">
      <c r="A336" s="3"/>
      <c r="B336" s="5"/>
      <c r="C336" s="2"/>
      <c r="D336" s="58"/>
      <c r="E336" s="2"/>
    </row>
    <row r="337" spans="1:5" s="1" customFormat="1" ht="15.75" customHeight="1" x14ac:dyDescent="0.2">
      <c r="A337" s="3"/>
      <c r="B337" s="5"/>
      <c r="C337" s="2"/>
      <c r="D337" s="58"/>
      <c r="E337" s="2"/>
    </row>
    <row r="338" spans="1:5" s="1" customFormat="1" ht="15.75" customHeight="1" x14ac:dyDescent="0.2">
      <c r="A338" s="3"/>
      <c r="B338" s="5"/>
      <c r="C338" s="2"/>
      <c r="D338" s="58"/>
      <c r="E338" s="2"/>
    </row>
    <row r="339" spans="1:5" s="1" customFormat="1" ht="15.75" customHeight="1" x14ac:dyDescent="0.2">
      <c r="A339" s="3"/>
      <c r="B339" s="5"/>
      <c r="C339" s="2"/>
      <c r="D339" s="58"/>
      <c r="E339" s="2"/>
    </row>
    <row r="340" spans="1:5" s="1" customFormat="1" ht="15.75" customHeight="1" x14ac:dyDescent="0.2">
      <c r="A340" s="3"/>
      <c r="B340" s="5"/>
      <c r="C340" s="2"/>
      <c r="D340" s="58"/>
      <c r="E340" s="2"/>
    </row>
    <row r="341" spans="1:5" s="1" customFormat="1" ht="15.75" customHeight="1" x14ac:dyDescent="0.2">
      <c r="A341" s="3"/>
      <c r="B341" s="5"/>
      <c r="C341" s="2"/>
      <c r="D341" s="58"/>
      <c r="E341" s="2"/>
    </row>
    <row r="342" spans="1:5" s="1" customFormat="1" ht="15.75" customHeight="1" x14ac:dyDescent="0.2">
      <c r="A342" s="3"/>
      <c r="B342" s="5"/>
      <c r="C342" s="2"/>
      <c r="D342" s="58"/>
      <c r="E342" s="2"/>
    </row>
    <row r="343" spans="1:5" s="1" customFormat="1" ht="15.75" customHeight="1" x14ac:dyDescent="0.2">
      <c r="A343" s="3"/>
      <c r="B343" s="5"/>
      <c r="C343" s="2"/>
      <c r="D343" s="58"/>
      <c r="E343" s="2"/>
    </row>
    <row r="344" spans="1:5" s="1" customFormat="1" ht="15.75" customHeight="1" x14ac:dyDescent="0.2">
      <c r="A344" s="3"/>
      <c r="B344" s="5"/>
      <c r="C344" s="2"/>
      <c r="D344" s="58"/>
      <c r="E344" s="2"/>
    </row>
    <row r="345" spans="1:5" s="1" customFormat="1" ht="15.75" customHeight="1" x14ac:dyDescent="0.2">
      <c r="A345" s="3"/>
      <c r="B345" s="5"/>
      <c r="C345" s="2"/>
      <c r="D345" s="58"/>
      <c r="E345" s="2"/>
    </row>
    <row r="346" spans="1:5" s="1" customFormat="1" ht="15.75" customHeight="1" x14ac:dyDescent="0.2">
      <c r="A346" s="3"/>
      <c r="B346" s="5"/>
      <c r="C346" s="2"/>
      <c r="D346" s="58"/>
      <c r="E346" s="2"/>
    </row>
    <row r="347" spans="1:5" s="1" customFormat="1" ht="15.75" customHeight="1" x14ac:dyDescent="0.2">
      <c r="A347" s="3"/>
      <c r="B347" s="5"/>
      <c r="C347" s="2"/>
      <c r="D347" s="58"/>
      <c r="E347" s="2"/>
    </row>
    <row r="348" spans="1:5" s="1" customFormat="1" ht="15.75" customHeight="1" x14ac:dyDescent="0.2">
      <c r="A348" s="3"/>
      <c r="B348" s="5"/>
      <c r="C348" s="2"/>
      <c r="D348" s="58"/>
      <c r="E348" s="2"/>
    </row>
    <row r="349" spans="1:5" s="1" customFormat="1" ht="15.75" customHeight="1" x14ac:dyDescent="0.2">
      <c r="A349" s="3"/>
      <c r="B349" s="5"/>
      <c r="C349" s="2"/>
      <c r="D349" s="58"/>
      <c r="E349" s="2"/>
    </row>
    <row r="350" spans="1:5" s="1" customFormat="1" ht="15.75" customHeight="1" x14ac:dyDescent="0.2">
      <c r="A350" s="3"/>
      <c r="B350" s="5"/>
      <c r="C350" s="2"/>
      <c r="D350" s="58"/>
      <c r="E350" s="2"/>
    </row>
    <row r="351" spans="1:5" s="1" customFormat="1" ht="15.75" customHeight="1" x14ac:dyDescent="0.2">
      <c r="A351" s="3"/>
      <c r="B351" s="5"/>
      <c r="C351" s="2"/>
      <c r="D351" s="58"/>
      <c r="E351" s="2"/>
    </row>
    <row r="352" spans="1:5" s="1" customFormat="1" ht="15.75" customHeight="1" x14ac:dyDescent="0.2">
      <c r="A352" s="3"/>
      <c r="B352" s="5"/>
      <c r="C352" s="2"/>
      <c r="D352" s="58"/>
      <c r="E352" s="2"/>
    </row>
    <row r="353" spans="1:5" s="1" customFormat="1" ht="15.75" customHeight="1" x14ac:dyDescent="0.2">
      <c r="A353" s="3"/>
      <c r="B353" s="5"/>
      <c r="C353" s="2"/>
      <c r="D353" s="58"/>
      <c r="E353" s="2"/>
    </row>
    <row r="354" spans="1:5" s="1" customFormat="1" ht="15.75" customHeight="1" x14ac:dyDescent="0.2">
      <c r="A354" s="3"/>
      <c r="B354" s="5"/>
      <c r="C354" s="2"/>
      <c r="D354" s="58"/>
      <c r="E354" s="2"/>
    </row>
    <row r="355" spans="1:5" s="1" customFormat="1" ht="15.75" customHeight="1" x14ac:dyDescent="0.2">
      <c r="A355" s="3"/>
      <c r="B355" s="5"/>
      <c r="C355" s="2"/>
      <c r="D355" s="58"/>
      <c r="E355" s="2"/>
    </row>
    <row r="356" spans="1:5" s="1" customFormat="1" ht="15.75" customHeight="1" x14ac:dyDescent="0.2">
      <c r="A356" s="3"/>
      <c r="B356" s="5"/>
      <c r="C356" s="2"/>
      <c r="D356" s="58"/>
      <c r="E356" s="2"/>
    </row>
    <row r="357" spans="1:5" s="1" customFormat="1" ht="15.75" customHeight="1" x14ac:dyDescent="0.2">
      <c r="A357" s="3"/>
      <c r="B357" s="5"/>
      <c r="C357" s="2"/>
      <c r="D357" s="58"/>
      <c r="E357" s="2"/>
    </row>
    <row r="358" spans="1:5" s="1" customFormat="1" ht="15.75" customHeight="1" x14ac:dyDescent="0.2">
      <c r="A358" s="3"/>
      <c r="B358" s="5"/>
      <c r="C358" s="2"/>
      <c r="D358" s="58"/>
      <c r="E358" s="2"/>
    </row>
    <row r="359" spans="1:5" s="1" customFormat="1" ht="15.75" customHeight="1" x14ac:dyDescent="0.2">
      <c r="A359" s="3"/>
      <c r="B359" s="5"/>
      <c r="C359" s="2"/>
      <c r="D359" s="58"/>
      <c r="E359" s="2"/>
    </row>
    <row r="360" spans="1:5" s="1" customFormat="1" ht="15.75" customHeight="1" x14ac:dyDescent="0.2">
      <c r="A360" s="3"/>
      <c r="B360" s="5"/>
      <c r="C360" s="2"/>
      <c r="D360" s="58"/>
      <c r="E360" s="2"/>
    </row>
    <row r="361" spans="1:5" s="1" customFormat="1" ht="15.75" customHeight="1" x14ac:dyDescent="0.2">
      <c r="A361" s="3"/>
      <c r="B361" s="5"/>
      <c r="C361" s="2"/>
      <c r="D361" s="58"/>
      <c r="E361" s="2"/>
    </row>
    <row r="362" spans="1:5" s="1" customFormat="1" ht="15.75" customHeight="1" x14ac:dyDescent="0.2">
      <c r="A362" s="3"/>
      <c r="B362" s="5"/>
      <c r="C362" s="2"/>
      <c r="D362" s="58"/>
      <c r="E362" s="2"/>
    </row>
    <row r="363" spans="1:5" s="1" customFormat="1" ht="15.75" customHeight="1" x14ac:dyDescent="0.2">
      <c r="A363" s="3"/>
      <c r="B363" s="5"/>
      <c r="C363" s="2"/>
      <c r="D363" s="58"/>
      <c r="E363" s="2"/>
    </row>
    <row r="364" spans="1:5" s="1" customFormat="1" ht="15.75" customHeight="1" x14ac:dyDescent="0.2">
      <c r="A364" s="3"/>
      <c r="B364" s="5"/>
      <c r="C364" s="2"/>
      <c r="D364" s="58"/>
      <c r="E364" s="2"/>
    </row>
    <row r="365" spans="1:5" s="1" customFormat="1" ht="15.75" customHeight="1" x14ac:dyDescent="0.2">
      <c r="A365" s="3"/>
      <c r="B365" s="5"/>
      <c r="C365" s="2"/>
      <c r="D365" s="58"/>
      <c r="E365" s="2"/>
    </row>
    <row r="366" spans="1:5" s="1" customFormat="1" ht="15.75" customHeight="1" x14ac:dyDescent="0.2">
      <c r="A366" s="3"/>
      <c r="B366" s="5"/>
      <c r="C366" s="2"/>
      <c r="D366" s="58"/>
      <c r="E366" s="2"/>
    </row>
    <row r="367" spans="1:5" s="1" customFormat="1" ht="15.75" customHeight="1" x14ac:dyDescent="0.2">
      <c r="A367" s="3"/>
      <c r="B367" s="5"/>
      <c r="C367" s="2"/>
      <c r="D367" s="58"/>
      <c r="E367" s="2"/>
    </row>
    <row r="368" spans="1:5" s="1" customFormat="1" ht="15.75" customHeight="1" x14ac:dyDescent="0.2">
      <c r="A368" s="3"/>
      <c r="B368" s="5"/>
      <c r="C368" s="2"/>
      <c r="D368" s="58"/>
      <c r="E368" s="2"/>
    </row>
    <row r="369" spans="1:5" s="1" customFormat="1" ht="15.75" customHeight="1" x14ac:dyDescent="0.2">
      <c r="A369" s="3"/>
      <c r="B369" s="5"/>
      <c r="C369" s="2"/>
      <c r="D369" s="58"/>
      <c r="E369" s="2"/>
    </row>
    <row r="370" spans="1:5" s="1" customFormat="1" ht="15.75" customHeight="1" x14ac:dyDescent="0.2">
      <c r="A370" s="3"/>
      <c r="B370" s="5"/>
      <c r="C370" s="2"/>
      <c r="D370" s="58"/>
      <c r="E370" s="2"/>
    </row>
    <row r="371" spans="1:5" s="1" customFormat="1" ht="15.75" customHeight="1" x14ac:dyDescent="0.2">
      <c r="A371" s="3"/>
      <c r="B371" s="5"/>
      <c r="C371" s="2"/>
      <c r="D371" s="58"/>
      <c r="E371" s="2"/>
    </row>
    <row r="372" spans="1:5" s="1" customFormat="1" ht="15.75" customHeight="1" x14ac:dyDescent="0.2">
      <c r="A372" s="3"/>
      <c r="B372" s="5"/>
      <c r="C372" s="2"/>
      <c r="D372" s="58"/>
      <c r="E372" s="2"/>
    </row>
    <row r="373" spans="1:5" s="1" customFormat="1" ht="15.75" customHeight="1" x14ac:dyDescent="0.2">
      <c r="A373" s="3"/>
      <c r="B373" s="5"/>
      <c r="C373" s="2"/>
      <c r="D373" s="58"/>
      <c r="E373" s="2"/>
    </row>
    <row r="374" spans="1:5" s="1" customFormat="1" ht="15.75" customHeight="1" x14ac:dyDescent="0.2">
      <c r="A374" s="3"/>
      <c r="B374" s="5"/>
      <c r="C374" s="2"/>
      <c r="D374" s="58"/>
      <c r="E374" s="2"/>
    </row>
    <row r="375" spans="1:5" s="1" customFormat="1" ht="15.75" customHeight="1" x14ac:dyDescent="0.2">
      <c r="A375" s="3"/>
      <c r="B375" s="5"/>
      <c r="C375" s="2"/>
      <c r="D375" s="58"/>
      <c r="E375" s="2"/>
    </row>
    <row r="376" spans="1:5" s="1" customFormat="1" ht="15.75" customHeight="1" x14ac:dyDescent="0.2">
      <c r="A376" s="3"/>
      <c r="B376" s="5"/>
      <c r="C376" s="2"/>
      <c r="D376" s="58"/>
      <c r="E376" s="2"/>
    </row>
    <row r="377" spans="1:5" s="1" customFormat="1" ht="15.75" customHeight="1" x14ac:dyDescent="0.2">
      <c r="A377" s="3"/>
      <c r="B377" s="5"/>
      <c r="C377" s="2"/>
      <c r="D377" s="58"/>
      <c r="E377" s="2"/>
    </row>
    <row r="378" spans="1:5" s="1" customFormat="1" ht="15.75" customHeight="1" x14ac:dyDescent="0.2">
      <c r="A378" s="3"/>
      <c r="B378" s="5"/>
      <c r="C378" s="2"/>
      <c r="D378" s="58"/>
      <c r="E378" s="2"/>
    </row>
    <row r="379" spans="1:5" s="1" customFormat="1" ht="15.75" customHeight="1" x14ac:dyDescent="0.2">
      <c r="A379" s="3"/>
      <c r="B379" s="5"/>
      <c r="C379" s="2"/>
      <c r="D379" s="58"/>
      <c r="E379" s="2"/>
    </row>
    <row r="380" spans="1:5" s="1" customFormat="1" ht="15.75" customHeight="1" x14ac:dyDescent="0.2">
      <c r="A380" s="3"/>
      <c r="B380" s="5"/>
      <c r="C380" s="2"/>
      <c r="D380" s="58"/>
      <c r="E380" s="2"/>
    </row>
    <row r="381" spans="1:5" s="1" customFormat="1" ht="15.75" customHeight="1" x14ac:dyDescent="0.2">
      <c r="A381" s="3"/>
      <c r="B381" s="5"/>
      <c r="C381" s="2"/>
      <c r="D381" s="58"/>
      <c r="E381" s="2"/>
    </row>
    <row r="382" spans="1:5" s="1" customFormat="1" ht="15.75" customHeight="1" x14ac:dyDescent="0.2">
      <c r="A382" s="3"/>
      <c r="B382" s="5"/>
      <c r="C382" s="2"/>
      <c r="D382" s="58"/>
      <c r="E382" s="2"/>
    </row>
    <row r="383" spans="1:5" s="1" customFormat="1" ht="15.75" customHeight="1" x14ac:dyDescent="0.2">
      <c r="A383" s="3"/>
      <c r="B383" s="5"/>
      <c r="C383" s="2"/>
      <c r="D383" s="58"/>
      <c r="E383" s="2"/>
    </row>
    <row r="384" spans="1:5" s="1" customFormat="1" ht="15.75" customHeight="1" x14ac:dyDescent="0.2">
      <c r="A384" s="3"/>
      <c r="B384" s="5"/>
      <c r="C384" s="2"/>
      <c r="D384" s="58"/>
      <c r="E384" s="2"/>
    </row>
    <row r="385" spans="1:5" s="1" customFormat="1" ht="15.75" customHeight="1" x14ac:dyDescent="0.2">
      <c r="A385" s="3"/>
      <c r="B385" s="5"/>
      <c r="C385" s="2"/>
      <c r="D385" s="58"/>
      <c r="E385" s="2"/>
    </row>
    <row r="386" spans="1:5" s="1" customFormat="1" ht="15.75" customHeight="1" x14ac:dyDescent="0.2">
      <c r="A386" s="3"/>
      <c r="B386" s="5"/>
      <c r="C386" s="2"/>
      <c r="D386" s="58"/>
      <c r="E386" s="2"/>
    </row>
    <row r="387" spans="1:5" s="1" customFormat="1" ht="15.75" customHeight="1" x14ac:dyDescent="0.2">
      <c r="A387" s="3"/>
      <c r="B387" s="5"/>
      <c r="C387" s="2"/>
      <c r="D387" s="58"/>
      <c r="E387" s="2"/>
    </row>
    <row r="388" spans="1:5" s="1" customFormat="1" ht="15.75" customHeight="1" x14ac:dyDescent="0.2">
      <c r="A388" s="3"/>
      <c r="B388" s="5"/>
      <c r="C388" s="2"/>
      <c r="D388" s="58"/>
      <c r="E388" s="2"/>
    </row>
    <row r="389" spans="1:5" s="1" customFormat="1" ht="15.75" customHeight="1" x14ac:dyDescent="0.2">
      <c r="A389" s="3"/>
      <c r="B389" s="5"/>
      <c r="C389" s="2"/>
      <c r="D389" s="58"/>
      <c r="E389" s="2"/>
    </row>
    <row r="390" spans="1:5" s="1" customFormat="1" ht="15.75" customHeight="1" x14ac:dyDescent="0.2">
      <c r="A390" s="3"/>
      <c r="B390" s="5"/>
      <c r="C390" s="2"/>
      <c r="D390" s="58"/>
      <c r="E390" s="2"/>
    </row>
    <row r="391" spans="1:5" s="1" customFormat="1" ht="15.75" customHeight="1" x14ac:dyDescent="0.2">
      <c r="A391" s="3"/>
      <c r="B391" s="5"/>
      <c r="C391" s="2"/>
      <c r="D391" s="58"/>
      <c r="E391" s="2"/>
    </row>
    <row r="392" spans="1:5" s="1" customFormat="1" ht="15.75" customHeight="1" x14ac:dyDescent="0.2">
      <c r="A392" s="3"/>
      <c r="B392" s="5"/>
      <c r="C392" s="2"/>
      <c r="D392" s="58"/>
      <c r="E392" s="2"/>
    </row>
    <row r="393" spans="1:5" s="1" customFormat="1" ht="15.75" customHeight="1" x14ac:dyDescent="0.2">
      <c r="A393" s="3"/>
      <c r="B393" s="5"/>
      <c r="C393" s="2"/>
      <c r="D393" s="58"/>
      <c r="E393" s="2"/>
    </row>
    <row r="394" spans="1:5" s="1" customFormat="1" ht="15.75" customHeight="1" x14ac:dyDescent="0.2">
      <c r="A394" s="3"/>
      <c r="B394" s="5"/>
      <c r="C394" s="2"/>
      <c r="D394" s="58"/>
      <c r="E394" s="2"/>
    </row>
    <row r="395" spans="1:5" s="1" customFormat="1" ht="15.75" customHeight="1" x14ac:dyDescent="0.2">
      <c r="A395" s="3"/>
      <c r="B395" s="5"/>
      <c r="C395" s="2"/>
      <c r="D395" s="58"/>
      <c r="E395" s="2"/>
    </row>
    <row r="396" spans="1:5" s="1" customFormat="1" ht="15.75" customHeight="1" x14ac:dyDescent="0.2">
      <c r="A396" s="3"/>
      <c r="B396" s="5"/>
      <c r="C396" s="2"/>
      <c r="D396" s="58"/>
      <c r="E396" s="2"/>
    </row>
    <row r="397" spans="1:5" s="1" customFormat="1" ht="15.75" customHeight="1" x14ac:dyDescent="0.2">
      <c r="A397" s="3"/>
      <c r="B397" s="5"/>
      <c r="C397" s="2"/>
      <c r="D397" s="58"/>
      <c r="E397" s="2"/>
    </row>
    <row r="398" spans="1:5" s="1" customFormat="1" ht="15.75" customHeight="1" x14ac:dyDescent="0.2">
      <c r="A398" s="3"/>
      <c r="B398" s="5"/>
      <c r="C398" s="2"/>
      <c r="D398" s="58"/>
      <c r="E398" s="2"/>
    </row>
    <row r="399" spans="1:5" s="1" customFormat="1" ht="15.75" customHeight="1" x14ac:dyDescent="0.2">
      <c r="A399" s="3"/>
      <c r="B399" s="5"/>
      <c r="C399" s="2"/>
      <c r="D399" s="58"/>
      <c r="E399" s="2"/>
    </row>
    <row r="400" spans="1:5" s="1" customFormat="1" ht="15.75" customHeight="1" x14ac:dyDescent="0.2">
      <c r="A400" s="3"/>
      <c r="B400" s="5"/>
      <c r="C400" s="2"/>
      <c r="D400" s="58"/>
      <c r="E400" s="2"/>
    </row>
    <row r="401" spans="1:5" s="1" customFormat="1" ht="15.75" customHeight="1" x14ac:dyDescent="0.2">
      <c r="A401" s="3"/>
      <c r="B401" s="5"/>
      <c r="C401" s="2"/>
      <c r="D401" s="58"/>
      <c r="E401" s="2"/>
    </row>
    <row r="402" spans="1:5" s="1" customFormat="1" ht="15.75" customHeight="1" x14ac:dyDescent="0.2">
      <c r="A402" s="3"/>
      <c r="B402" s="5"/>
      <c r="C402" s="2"/>
      <c r="D402" s="58"/>
      <c r="E402" s="2"/>
    </row>
    <row r="403" spans="1:5" s="1" customFormat="1" ht="15.75" customHeight="1" x14ac:dyDescent="0.2">
      <c r="A403" s="3"/>
      <c r="B403" s="5"/>
      <c r="C403" s="2"/>
      <c r="D403" s="58"/>
      <c r="E403" s="2"/>
    </row>
    <row r="404" spans="1:5" s="1" customFormat="1" ht="15.75" customHeight="1" x14ac:dyDescent="0.2">
      <c r="A404" s="3"/>
      <c r="B404" s="5"/>
      <c r="C404" s="2"/>
      <c r="D404" s="58"/>
      <c r="E404" s="2"/>
    </row>
    <row r="405" spans="1:5" s="1" customFormat="1" ht="15.75" customHeight="1" x14ac:dyDescent="0.2">
      <c r="A405" s="3"/>
      <c r="B405" s="5"/>
      <c r="C405" s="2"/>
      <c r="D405" s="58"/>
      <c r="E405" s="2"/>
    </row>
    <row r="406" spans="1:5" s="1" customFormat="1" ht="15.75" customHeight="1" x14ac:dyDescent="0.2">
      <c r="A406" s="3"/>
      <c r="B406" s="5"/>
      <c r="C406" s="2"/>
      <c r="D406" s="58"/>
      <c r="E406" s="2"/>
    </row>
    <row r="407" spans="1:5" s="1" customFormat="1" ht="15.75" customHeight="1" x14ac:dyDescent="0.2">
      <c r="A407" s="3"/>
      <c r="B407" s="5"/>
      <c r="C407" s="2"/>
      <c r="D407" s="58"/>
      <c r="E407" s="2"/>
    </row>
    <row r="408" spans="1:5" s="1" customFormat="1" ht="15.75" customHeight="1" x14ac:dyDescent="0.2">
      <c r="A408" s="3"/>
      <c r="B408" s="5"/>
      <c r="C408" s="2"/>
      <c r="D408" s="58"/>
      <c r="E408" s="2"/>
    </row>
    <row r="409" spans="1:5" s="1" customFormat="1" ht="15.75" customHeight="1" x14ac:dyDescent="0.2">
      <c r="A409" s="3"/>
      <c r="B409" s="5"/>
      <c r="C409" s="2"/>
      <c r="D409" s="58"/>
      <c r="E409" s="2"/>
    </row>
    <row r="410" spans="1:5" s="1" customFormat="1" ht="15.75" customHeight="1" x14ac:dyDescent="0.2">
      <c r="A410" s="3"/>
      <c r="B410" s="5"/>
      <c r="C410" s="2"/>
      <c r="D410" s="58"/>
      <c r="E410" s="2"/>
    </row>
    <row r="411" spans="1:5" s="1" customFormat="1" ht="15.75" customHeight="1" x14ac:dyDescent="0.2">
      <c r="A411" s="3"/>
      <c r="B411" s="5"/>
      <c r="C411" s="2"/>
      <c r="D411" s="58"/>
      <c r="E411" s="2"/>
    </row>
    <row r="412" spans="1:5" s="1" customFormat="1" ht="15.75" customHeight="1" x14ac:dyDescent="0.2">
      <c r="A412" s="3"/>
      <c r="B412" s="5"/>
      <c r="C412" s="2"/>
      <c r="D412" s="58"/>
      <c r="E412" s="2"/>
    </row>
    <row r="413" spans="1:5" s="1" customFormat="1" ht="15.75" customHeight="1" x14ac:dyDescent="0.2">
      <c r="A413" s="3"/>
      <c r="B413" s="5"/>
      <c r="C413" s="2"/>
      <c r="D413" s="58"/>
      <c r="E413" s="2"/>
    </row>
    <row r="414" spans="1:5" s="1" customFormat="1" ht="15.75" customHeight="1" x14ac:dyDescent="0.2">
      <c r="A414" s="3"/>
      <c r="B414" s="5"/>
      <c r="C414" s="2"/>
      <c r="D414" s="58"/>
      <c r="E414" s="2"/>
    </row>
    <row r="415" spans="1:5" s="1" customFormat="1" ht="15.75" customHeight="1" x14ac:dyDescent="0.2">
      <c r="A415" s="3"/>
      <c r="B415" s="5"/>
      <c r="C415" s="2"/>
      <c r="D415" s="58"/>
      <c r="E415" s="2"/>
    </row>
    <row r="416" spans="1:5" s="1" customFormat="1" ht="15.75" customHeight="1" x14ac:dyDescent="0.2">
      <c r="A416" s="3"/>
      <c r="B416" s="5"/>
      <c r="C416" s="2"/>
      <c r="D416" s="58"/>
      <c r="E416" s="2"/>
    </row>
    <row r="417" spans="1:5" s="1" customFormat="1" ht="15.75" customHeight="1" x14ac:dyDescent="0.2">
      <c r="A417" s="3"/>
      <c r="B417" s="5"/>
      <c r="C417" s="2"/>
      <c r="D417" s="58"/>
      <c r="E417" s="2"/>
    </row>
    <row r="418" spans="1:5" s="1" customFormat="1" ht="15.75" customHeight="1" x14ac:dyDescent="0.2">
      <c r="A418" s="3"/>
      <c r="B418" s="5"/>
      <c r="C418" s="2"/>
      <c r="D418" s="58"/>
      <c r="E418" s="2"/>
    </row>
    <row r="419" spans="1:5" s="1" customFormat="1" ht="15.75" customHeight="1" x14ac:dyDescent="0.2">
      <c r="A419" s="3"/>
      <c r="B419" s="5"/>
      <c r="C419" s="2"/>
      <c r="D419" s="58"/>
      <c r="E419" s="2"/>
    </row>
    <row r="420" spans="1:5" s="1" customFormat="1" ht="15.75" customHeight="1" x14ac:dyDescent="0.2">
      <c r="A420" s="3"/>
      <c r="B420" s="5"/>
      <c r="C420" s="2"/>
      <c r="D420" s="58"/>
      <c r="E420" s="2"/>
    </row>
    <row r="421" spans="1:5" s="1" customFormat="1" ht="15.75" customHeight="1" x14ac:dyDescent="0.2">
      <c r="A421" s="3"/>
      <c r="B421" s="5"/>
      <c r="C421" s="2"/>
      <c r="D421" s="58"/>
      <c r="E421" s="2"/>
    </row>
    <row r="422" spans="1:5" s="1" customFormat="1" ht="15.75" customHeight="1" x14ac:dyDescent="0.2">
      <c r="A422" s="3"/>
      <c r="B422" s="5"/>
      <c r="C422" s="2"/>
      <c r="D422" s="58"/>
      <c r="E422" s="2"/>
    </row>
    <row r="423" spans="1:5" s="1" customFormat="1" ht="15.75" customHeight="1" x14ac:dyDescent="0.2">
      <c r="A423" s="3"/>
      <c r="B423" s="5"/>
      <c r="C423" s="2"/>
      <c r="D423" s="58"/>
      <c r="E423" s="2"/>
    </row>
    <row r="424" spans="1:5" s="1" customFormat="1" ht="15.75" customHeight="1" x14ac:dyDescent="0.2">
      <c r="A424" s="3"/>
      <c r="B424" s="5"/>
      <c r="C424" s="2"/>
      <c r="D424" s="58"/>
      <c r="E424" s="2"/>
    </row>
    <row r="425" spans="1:5" s="1" customFormat="1" ht="15.75" customHeight="1" x14ac:dyDescent="0.2">
      <c r="A425" s="3"/>
      <c r="B425" s="5"/>
      <c r="C425" s="2"/>
      <c r="D425" s="58"/>
      <c r="E425" s="2"/>
    </row>
    <row r="426" spans="1:5" s="1" customFormat="1" ht="15.75" customHeight="1" x14ac:dyDescent="0.2">
      <c r="A426" s="3"/>
      <c r="B426" s="5"/>
      <c r="C426" s="2"/>
      <c r="D426" s="58"/>
      <c r="E426" s="2"/>
    </row>
    <row r="427" spans="1:5" s="1" customFormat="1" ht="15.75" customHeight="1" x14ac:dyDescent="0.2">
      <c r="A427" s="3"/>
      <c r="B427" s="5"/>
      <c r="C427" s="2"/>
      <c r="D427" s="58"/>
      <c r="E427" s="2"/>
    </row>
    <row r="428" spans="1:5" s="1" customFormat="1" ht="15.75" customHeight="1" x14ac:dyDescent="0.2">
      <c r="A428" s="3"/>
      <c r="B428" s="5"/>
      <c r="C428" s="2"/>
      <c r="D428" s="58"/>
      <c r="E428" s="2"/>
    </row>
    <row r="429" spans="1:5" s="1" customFormat="1" ht="15.75" customHeight="1" x14ac:dyDescent="0.2">
      <c r="A429" s="3"/>
      <c r="B429" s="5"/>
      <c r="C429" s="2"/>
      <c r="D429" s="58"/>
      <c r="E429" s="2"/>
    </row>
    <row r="430" spans="1:5" s="1" customFormat="1" ht="15.75" customHeight="1" x14ac:dyDescent="0.2">
      <c r="A430" s="3"/>
      <c r="B430" s="5"/>
      <c r="C430" s="2"/>
      <c r="D430" s="58"/>
      <c r="E430" s="2"/>
    </row>
    <row r="431" spans="1:5" s="1" customFormat="1" ht="15.75" customHeight="1" x14ac:dyDescent="0.2">
      <c r="A431" s="3"/>
      <c r="B431" s="5"/>
      <c r="C431" s="2"/>
      <c r="D431" s="58"/>
      <c r="E431" s="2"/>
    </row>
    <row r="432" spans="1:5" s="1" customFormat="1" ht="15.75" customHeight="1" x14ac:dyDescent="0.2">
      <c r="A432" s="3"/>
      <c r="B432" s="5"/>
      <c r="C432" s="2"/>
      <c r="D432" s="58"/>
      <c r="E432" s="2"/>
    </row>
    <row r="433" spans="1:5" s="1" customFormat="1" ht="15.75" customHeight="1" x14ac:dyDescent="0.2">
      <c r="A433" s="3"/>
      <c r="B433" s="5"/>
      <c r="C433" s="2"/>
      <c r="D433" s="58"/>
      <c r="E433" s="2"/>
    </row>
    <row r="434" spans="1:5" s="1" customFormat="1" ht="15.75" customHeight="1" x14ac:dyDescent="0.2">
      <c r="A434" s="3"/>
      <c r="B434" s="5"/>
      <c r="C434" s="2"/>
      <c r="D434" s="58"/>
      <c r="E434" s="2"/>
    </row>
    <row r="435" spans="1:5" s="1" customFormat="1" ht="15.75" customHeight="1" x14ac:dyDescent="0.2">
      <c r="A435" s="3"/>
      <c r="B435" s="5"/>
      <c r="C435" s="2"/>
      <c r="D435" s="58"/>
      <c r="E435" s="2"/>
    </row>
    <row r="436" spans="1:5" s="1" customFormat="1" ht="15.75" customHeight="1" x14ac:dyDescent="0.2">
      <c r="A436" s="3"/>
      <c r="B436" s="5"/>
      <c r="C436" s="2"/>
      <c r="D436" s="58"/>
      <c r="E436" s="2"/>
    </row>
    <row r="437" spans="1:5" s="1" customFormat="1" ht="15.75" customHeight="1" x14ac:dyDescent="0.2">
      <c r="A437" s="3"/>
      <c r="B437" s="5"/>
      <c r="C437" s="2"/>
      <c r="D437" s="58"/>
      <c r="E437" s="2"/>
    </row>
    <row r="438" spans="1:5" s="1" customFormat="1" ht="15.75" customHeight="1" x14ac:dyDescent="0.2">
      <c r="A438" s="3"/>
      <c r="B438" s="5"/>
      <c r="C438" s="2"/>
      <c r="D438" s="58"/>
      <c r="E438" s="2"/>
    </row>
    <row r="439" spans="1:5" s="1" customFormat="1" ht="15.75" customHeight="1" x14ac:dyDescent="0.2">
      <c r="A439" s="3"/>
      <c r="B439" s="5"/>
      <c r="C439" s="2"/>
      <c r="D439" s="58"/>
      <c r="E439" s="2"/>
    </row>
    <row r="440" spans="1:5" s="1" customFormat="1" ht="15.75" customHeight="1" x14ac:dyDescent="0.2">
      <c r="A440" s="3"/>
      <c r="B440" s="5"/>
      <c r="C440" s="2"/>
      <c r="D440" s="58"/>
      <c r="E440" s="2"/>
    </row>
    <row r="441" spans="1:5" s="1" customFormat="1" ht="15.75" customHeight="1" x14ac:dyDescent="0.2">
      <c r="A441" s="3"/>
      <c r="B441" s="5"/>
      <c r="C441" s="2"/>
      <c r="D441" s="58"/>
      <c r="E441" s="2"/>
    </row>
    <row r="442" spans="1:5" s="1" customFormat="1" ht="15.75" customHeight="1" x14ac:dyDescent="0.2">
      <c r="A442" s="3"/>
      <c r="B442" s="5"/>
      <c r="C442" s="2"/>
      <c r="D442" s="58"/>
      <c r="E442" s="2"/>
    </row>
    <row r="443" spans="1:5" s="1" customFormat="1" ht="15.75" customHeight="1" x14ac:dyDescent="0.2">
      <c r="A443" s="3"/>
      <c r="B443" s="5"/>
      <c r="C443" s="2"/>
      <c r="D443" s="58"/>
      <c r="E443" s="2"/>
    </row>
    <row r="444" spans="1:5" s="1" customFormat="1" ht="15.75" customHeight="1" x14ac:dyDescent="0.2">
      <c r="A444" s="3"/>
      <c r="B444" s="5"/>
      <c r="C444" s="2"/>
      <c r="D444" s="58"/>
      <c r="E444" s="2"/>
    </row>
    <row r="445" spans="1:5" s="1" customFormat="1" ht="15.75" customHeight="1" x14ac:dyDescent="0.2">
      <c r="A445" s="3"/>
      <c r="B445" s="5"/>
      <c r="C445" s="2"/>
      <c r="D445" s="58"/>
      <c r="E445" s="2"/>
    </row>
    <row r="446" spans="1:5" s="1" customFormat="1" ht="15.75" customHeight="1" x14ac:dyDescent="0.2">
      <c r="A446" s="3"/>
      <c r="B446" s="5"/>
      <c r="C446" s="2"/>
      <c r="D446" s="58"/>
      <c r="E446" s="2"/>
    </row>
    <row r="447" spans="1:5" s="1" customFormat="1" ht="15.75" customHeight="1" x14ac:dyDescent="0.2">
      <c r="A447" s="3"/>
      <c r="B447" s="5"/>
      <c r="C447" s="2"/>
      <c r="D447" s="58"/>
      <c r="E447" s="2"/>
    </row>
    <row r="448" spans="1:5" s="1" customFormat="1" ht="15.75" customHeight="1" x14ac:dyDescent="0.2">
      <c r="A448" s="3"/>
      <c r="B448" s="5"/>
      <c r="C448" s="2"/>
      <c r="D448" s="58"/>
      <c r="E448" s="2"/>
    </row>
    <row r="449" spans="1:5" s="1" customFormat="1" ht="15.75" customHeight="1" x14ac:dyDescent="0.2">
      <c r="A449" s="3"/>
      <c r="B449" s="5"/>
      <c r="C449" s="2"/>
      <c r="D449" s="58"/>
      <c r="E449" s="2"/>
    </row>
    <row r="450" spans="1:5" s="1" customFormat="1" ht="15.75" customHeight="1" x14ac:dyDescent="0.2">
      <c r="A450" s="3"/>
      <c r="B450" s="5"/>
      <c r="C450" s="2"/>
      <c r="D450" s="58"/>
      <c r="E450" s="2"/>
    </row>
    <row r="451" spans="1:5" s="1" customFormat="1" ht="15.75" customHeight="1" x14ac:dyDescent="0.2">
      <c r="A451" s="3"/>
      <c r="B451" s="5"/>
      <c r="C451" s="2"/>
      <c r="D451" s="58"/>
      <c r="E451" s="2"/>
    </row>
    <row r="452" spans="1:5" s="1" customFormat="1" ht="15.75" customHeight="1" x14ac:dyDescent="0.2">
      <c r="A452" s="3"/>
      <c r="B452" s="5"/>
      <c r="C452" s="2"/>
      <c r="D452" s="58"/>
      <c r="E452" s="2"/>
    </row>
    <row r="453" spans="1:5" s="1" customFormat="1" ht="15.75" customHeight="1" x14ac:dyDescent="0.2">
      <c r="A453" s="3"/>
      <c r="B453" s="5"/>
      <c r="C453" s="2"/>
      <c r="D453" s="58"/>
      <c r="E453" s="2"/>
    </row>
    <row r="454" spans="1:5" s="1" customFormat="1" ht="15.75" customHeight="1" x14ac:dyDescent="0.2">
      <c r="A454" s="3"/>
      <c r="B454" s="5"/>
      <c r="C454" s="2"/>
      <c r="D454" s="58"/>
      <c r="E454" s="2"/>
    </row>
    <row r="455" spans="1:5" s="1" customFormat="1" ht="15.75" customHeight="1" x14ac:dyDescent="0.2">
      <c r="A455" s="3"/>
      <c r="B455" s="5"/>
      <c r="C455" s="2"/>
      <c r="D455" s="58"/>
      <c r="E455" s="2"/>
    </row>
    <row r="456" spans="1:5" s="1" customFormat="1" ht="15.75" customHeight="1" x14ac:dyDescent="0.2">
      <c r="A456" s="3"/>
      <c r="B456" s="5"/>
      <c r="C456" s="2"/>
      <c r="D456" s="58"/>
      <c r="E456" s="2"/>
    </row>
    <row r="457" spans="1:5" s="1" customFormat="1" ht="15.75" customHeight="1" x14ac:dyDescent="0.2">
      <c r="A457" s="3"/>
      <c r="B457" s="5"/>
      <c r="C457" s="2"/>
      <c r="D457" s="58"/>
      <c r="E457" s="2"/>
    </row>
    <row r="458" spans="1:5" s="1" customFormat="1" ht="15.75" customHeight="1" x14ac:dyDescent="0.2">
      <c r="A458" s="3"/>
      <c r="B458" s="5"/>
      <c r="C458" s="2"/>
      <c r="D458" s="58"/>
      <c r="E458" s="2"/>
    </row>
    <row r="459" spans="1:5" s="1" customFormat="1" ht="15.75" customHeight="1" x14ac:dyDescent="0.2">
      <c r="A459" s="3"/>
      <c r="B459" s="5"/>
      <c r="C459" s="2"/>
      <c r="D459" s="58"/>
      <c r="E459" s="2"/>
    </row>
    <row r="460" spans="1:5" s="1" customFormat="1" ht="15.75" customHeight="1" x14ac:dyDescent="0.2">
      <c r="A460" s="3"/>
      <c r="B460" s="5"/>
      <c r="C460" s="2"/>
      <c r="D460" s="58"/>
      <c r="E460" s="2"/>
    </row>
    <row r="461" spans="1:5" s="1" customFormat="1" ht="15.75" customHeight="1" x14ac:dyDescent="0.2">
      <c r="A461" s="3"/>
      <c r="B461" s="5"/>
      <c r="C461" s="2"/>
      <c r="D461" s="58"/>
      <c r="E461" s="2"/>
    </row>
    <row r="462" spans="1:5" s="1" customFormat="1" ht="15.75" customHeight="1" x14ac:dyDescent="0.2">
      <c r="A462" s="3"/>
      <c r="B462" s="5"/>
      <c r="C462" s="2"/>
      <c r="D462" s="58"/>
      <c r="E462" s="2"/>
    </row>
    <row r="463" spans="1:5" s="1" customFormat="1" ht="15.75" customHeight="1" x14ac:dyDescent="0.2">
      <c r="A463" s="3"/>
      <c r="B463" s="5"/>
      <c r="C463" s="2"/>
      <c r="D463" s="58"/>
      <c r="E463" s="2"/>
    </row>
    <row r="464" spans="1:5" s="1" customFormat="1" ht="15.75" customHeight="1" x14ac:dyDescent="0.2">
      <c r="A464" s="3"/>
      <c r="B464" s="5"/>
      <c r="C464" s="2"/>
      <c r="D464" s="58"/>
      <c r="E464" s="2"/>
    </row>
    <row r="465" spans="1:5" s="1" customFormat="1" ht="15.75" customHeight="1" x14ac:dyDescent="0.2">
      <c r="A465" s="3"/>
      <c r="B465" s="5"/>
      <c r="C465" s="2"/>
      <c r="D465" s="58"/>
      <c r="E465" s="2"/>
    </row>
    <row r="466" spans="1:5" s="1" customFormat="1" ht="15.75" customHeight="1" x14ac:dyDescent="0.2">
      <c r="A466" s="3"/>
      <c r="B466" s="5"/>
      <c r="C466" s="2"/>
      <c r="D466" s="58"/>
      <c r="E466" s="2"/>
    </row>
    <row r="467" spans="1:5" s="1" customFormat="1" ht="15.75" customHeight="1" x14ac:dyDescent="0.2">
      <c r="A467" s="3"/>
      <c r="B467" s="5"/>
      <c r="C467" s="2"/>
      <c r="D467" s="58"/>
      <c r="E467" s="2"/>
    </row>
    <row r="468" spans="1:5" s="1" customFormat="1" ht="15.75" customHeight="1" x14ac:dyDescent="0.2">
      <c r="A468" s="3"/>
      <c r="B468" s="5"/>
      <c r="C468" s="2"/>
      <c r="D468" s="58"/>
      <c r="E468" s="2"/>
    </row>
    <row r="469" spans="1:5" s="1" customFormat="1" ht="15.75" customHeight="1" x14ac:dyDescent="0.2">
      <c r="A469" s="3"/>
      <c r="B469" s="5"/>
      <c r="C469" s="2"/>
      <c r="D469" s="58"/>
      <c r="E469" s="2"/>
    </row>
    <row r="470" spans="1:5" s="1" customFormat="1" ht="15.75" customHeight="1" x14ac:dyDescent="0.2">
      <c r="A470" s="3"/>
      <c r="B470" s="5"/>
      <c r="C470" s="2"/>
      <c r="D470" s="58"/>
      <c r="E470" s="2"/>
    </row>
    <row r="471" spans="1:5" s="1" customFormat="1" ht="15.75" customHeight="1" x14ac:dyDescent="0.2">
      <c r="A471" s="3"/>
      <c r="B471" s="5"/>
      <c r="C471" s="2"/>
      <c r="D471" s="58"/>
      <c r="E471" s="2"/>
    </row>
    <row r="472" spans="1:5" s="1" customFormat="1" ht="15.75" customHeight="1" x14ac:dyDescent="0.2">
      <c r="A472" s="3"/>
      <c r="B472" s="5"/>
      <c r="C472" s="2"/>
      <c r="D472" s="58"/>
      <c r="E472" s="2"/>
    </row>
    <row r="473" spans="1:5" s="1" customFormat="1" ht="15.75" customHeight="1" x14ac:dyDescent="0.2">
      <c r="A473" s="3"/>
      <c r="B473" s="5"/>
      <c r="C473" s="2"/>
      <c r="D473" s="58"/>
      <c r="E473" s="2"/>
    </row>
    <row r="474" spans="1:5" s="1" customFormat="1" ht="15.75" customHeight="1" x14ac:dyDescent="0.2">
      <c r="A474" s="3"/>
      <c r="B474" s="5"/>
      <c r="C474" s="2"/>
      <c r="D474" s="58"/>
      <c r="E474" s="2"/>
    </row>
    <row r="475" spans="1:5" s="1" customFormat="1" ht="15.75" customHeight="1" x14ac:dyDescent="0.2">
      <c r="A475" s="3"/>
      <c r="B475" s="5"/>
      <c r="C475" s="2"/>
      <c r="D475" s="58"/>
      <c r="E475" s="2"/>
    </row>
    <row r="476" spans="1:5" s="1" customFormat="1" ht="15.75" customHeight="1" x14ac:dyDescent="0.2">
      <c r="A476" s="3"/>
      <c r="B476" s="5"/>
      <c r="C476" s="2"/>
      <c r="D476" s="58"/>
      <c r="E476" s="2"/>
    </row>
    <row r="477" spans="1:5" s="1" customFormat="1" ht="15.75" customHeight="1" x14ac:dyDescent="0.2">
      <c r="A477" s="3"/>
      <c r="B477" s="5"/>
      <c r="C477" s="2"/>
      <c r="D477" s="58"/>
      <c r="E477" s="2"/>
    </row>
    <row r="478" spans="1:5" s="1" customFormat="1" ht="15.75" customHeight="1" x14ac:dyDescent="0.2">
      <c r="A478" s="3"/>
      <c r="B478" s="5"/>
      <c r="C478" s="2"/>
      <c r="D478" s="58"/>
      <c r="E478" s="2"/>
    </row>
    <row r="479" spans="1:5" s="1" customFormat="1" ht="15.75" customHeight="1" x14ac:dyDescent="0.2">
      <c r="A479" s="3"/>
      <c r="B479" s="5"/>
      <c r="C479" s="2"/>
      <c r="D479" s="58"/>
      <c r="E479" s="2"/>
    </row>
    <row r="480" spans="1:5" s="1" customFormat="1" ht="15.75" customHeight="1" x14ac:dyDescent="0.2">
      <c r="A480" s="3"/>
      <c r="B480" s="5"/>
      <c r="C480" s="2"/>
      <c r="D480" s="58"/>
      <c r="E480" s="2"/>
    </row>
    <row r="481" spans="1:5" s="1" customFormat="1" ht="15.75" customHeight="1" x14ac:dyDescent="0.2">
      <c r="A481" s="3"/>
      <c r="B481" s="5"/>
      <c r="C481" s="2"/>
      <c r="D481" s="58"/>
      <c r="E481" s="2"/>
    </row>
    <row r="482" spans="1:5" s="1" customFormat="1" ht="15.75" customHeight="1" x14ac:dyDescent="0.2">
      <c r="A482" s="3"/>
      <c r="B482" s="5"/>
      <c r="C482" s="2"/>
      <c r="D482" s="58"/>
      <c r="E482" s="2"/>
    </row>
    <row r="483" spans="1:5" s="1" customFormat="1" ht="15.75" customHeight="1" x14ac:dyDescent="0.2">
      <c r="A483" s="3"/>
      <c r="B483" s="5"/>
      <c r="C483" s="2"/>
      <c r="D483" s="58"/>
      <c r="E483" s="2"/>
    </row>
    <row r="484" spans="1:5" s="1" customFormat="1" ht="15.75" customHeight="1" x14ac:dyDescent="0.2">
      <c r="A484" s="3"/>
      <c r="B484" s="5"/>
      <c r="C484" s="2"/>
      <c r="D484" s="58"/>
      <c r="E484" s="2"/>
    </row>
    <row r="485" spans="1:5" s="1" customFormat="1" ht="15.75" customHeight="1" x14ac:dyDescent="0.2">
      <c r="A485" s="3"/>
      <c r="B485" s="5"/>
      <c r="C485" s="2"/>
      <c r="D485" s="58"/>
      <c r="E485" s="2"/>
    </row>
    <row r="486" spans="1:5" s="1" customFormat="1" ht="15.75" customHeight="1" x14ac:dyDescent="0.2">
      <c r="A486" s="3"/>
      <c r="B486" s="5"/>
      <c r="C486" s="2"/>
      <c r="D486" s="58"/>
      <c r="E486" s="2"/>
    </row>
    <row r="487" spans="1:5" s="1" customFormat="1" ht="15.75" customHeight="1" x14ac:dyDescent="0.2">
      <c r="A487" s="3"/>
      <c r="B487" s="5"/>
      <c r="C487" s="2"/>
      <c r="D487" s="58"/>
      <c r="E487" s="2"/>
    </row>
    <row r="488" spans="1:5" s="1" customFormat="1" ht="15.75" customHeight="1" x14ac:dyDescent="0.2">
      <c r="A488" s="3"/>
      <c r="B488" s="5"/>
      <c r="C488" s="2"/>
      <c r="D488" s="58"/>
      <c r="E488" s="2"/>
    </row>
    <row r="489" spans="1:5" s="1" customFormat="1" ht="15.75" customHeight="1" x14ac:dyDescent="0.2">
      <c r="A489" s="3"/>
      <c r="B489" s="5"/>
      <c r="C489" s="2"/>
      <c r="D489" s="58"/>
      <c r="E489" s="2"/>
    </row>
    <row r="490" spans="1:5" s="1" customFormat="1" ht="15.75" customHeight="1" x14ac:dyDescent="0.2">
      <c r="A490" s="3"/>
      <c r="B490" s="5"/>
      <c r="C490" s="2"/>
      <c r="D490" s="58"/>
      <c r="E490" s="2"/>
    </row>
    <row r="491" spans="1:5" s="1" customFormat="1" ht="15.75" customHeight="1" x14ac:dyDescent="0.2">
      <c r="A491" s="3"/>
      <c r="B491" s="5"/>
      <c r="C491" s="2"/>
      <c r="D491" s="58"/>
      <c r="E491" s="2"/>
    </row>
    <row r="492" spans="1:5" s="1" customFormat="1" ht="15.75" customHeight="1" x14ac:dyDescent="0.2">
      <c r="A492" s="3"/>
      <c r="B492" s="5"/>
      <c r="C492" s="2"/>
      <c r="D492" s="58"/>
      <c r="E492" s="2"/>
    </row>
    <row r="493" spans="1:5" s="1" customFormat="1" ht="15.75" customHeight="1" x14ac:dyDescent="0.2">
      <c r="A493" s="3"/>
      <c r="B493" s="5"/>
      <c r="C493" s="2"/>
      <c r="D493" s="58"/>
      <c r="E493" s="2"/>
    </row>
    <row r="494" spans="1:5" s="1" customFormat="1" ht="15.75" customHeight="1" x14ac:dyDescent="0.2">
      <c r="A494" s="3"/>
      <c r="B494" s="5"/>
      <c r="C494" s="2"/>
      <c r="D494" s="58"/>
      <c r="E494" s="2"/>
    </row>
    <row r="495" spans="1:5" s="1" customFormat="1" ht="15.75" customHeight="1" x14ac:dyDescent="0.2">
      <c r="A495" s="3"/>
      <c r="B495" s="5"/>
      <c r="C495" s="2"/>
      <c r="D495" s="58"/>
      <c r="E495" s="2"/>
    </row>
    <row r="496" spans="1:5" s="1" customFormat="1" ht="15.75" customHeight="1" x14ac:dyDescent="0.2">
      <c r="A496" s="3"/>
      <c r="B496" s="5"/>
      <c r="C496" s="2"/>
      <c r="D496" s="58"/>
      <c r="E496" s="2"/>
    </row>
    <row r="497" spans="1:5" s="1" customFormat="1" ht="15.75" customHeight="1" x14ac:dyDescent="0.2">
      <c r="A497" s="3"/>
      <c r="B497" s="5"/>
      <c r="C497" s="2"/>
      <c r="D497" s="58"/>
      <c r="E497" s="2"/>
    </row>
    <row r="498" spans="1:5" s="1" customFormat="1" ht="15.75" customHeight="1" x14ac:dyDescent="0.2">
      <c r="A498" s="3"/>
      <c r="B498" s="5"/>
      <c r="C498" s="2"/>
      <c r="D498" s="58"/>
      <c r="E498" s="2"/>
    </row>
    <row r="499" spans="1:5" s="1" customFormat="1" ht="15.75" customHeight="1" x14ac:dyDescent="0.2">
      <c r="A499" s="3"/>
      <c r="B499" s="5"/>
      <c r="C499" s="2"/>
      <c r="D499" s="58"/>
      <c r="E499" s="2"/>
    </row>
    <row r="500" spans="1:5" s="1" customFormat="1" ht="15.75" customHeight="1" x14ac:dyDescent="0.2">
      <c r="A500" s="3"/>
      <c r="B500" s="5"/>
      <c r="C500" s="2"/>
      <c r="D500" s="58"/>
      <c r="E500" s="2"/>
    </row>
    <row r="501" spans="1:5" s="1" customFormat="1" ht="15.75" customHeight="1" x14ac:dyDescent="0.2">
      <c r="A501" s="3"/>
      <c r="B501" s="5"/>
      <c r="C501" s="2"/>
      <c r="D501" s="58"/>
      <c r="E501" s="2"/>
    </row>
    <row r="502" spans="1:5" s="1" customFormat="1" ht="15.75" customHeight="1" x14ac:dyDescent="0.2">
      <c r="A502" s="3"/>
      <c r="B502" s="5"/>
      <c r="C502" s="2"/>
      <c r="D502" s="58"/>
      <c r="E502" s="2"/>
    </row>
    <row r="503" spans="1:5" s="1" customFormat="1" ht="15.75" customHeight="1" x14ac:dyDescent="0.2">
      <c r="A503" s="3"/>
      <c r="B503" s="5"/>
      <c r="C503" s="2"/>
      <c r="D503" s="58"/>
      <c r="E503" s="2"/>
    </row>
    <row r="504" spans="1:5" s="1" customFormat="1" ht="15.75" customHeight="1" x14ac:dyDescent="0.2">
      <c r="A504" s="3"/>
      <c r="B504" s="5"/>
      <c r="C504" s="2"/>
      <c r="D504" s="58"/>
      <c r="E504" s="2"/>
    </row>
    <row r="505" spans="1:5" s="1" customFormat="1" ht="15.75" customHeight="1" x14ac:dyDescent="0.2">
      <c r="A505" s="3"/>
      <c r="B505" s="5"/>
      <c r="C505" s="2"/>
      <c r="D505" s="58"/>
      <c r="E505" s="2"/>
    </row>
    <row r="506" spans="1:5" s="1" customFormat="1" ht="15.75" customHeight="1" x14ac:dyDescent="0.2">
      <c r="A506" s="3"/>
      <c r="B506" s="5"/>
      <c r="C506" s="2"/>
      <c r="D506" s="58"/>
      <c r="E506" s="2"/>
    </row>
    <row r="507" spans="1:5" s="1" customFormat="1" ht="15.75" customHeight="1" x14ac:dyDescent="0.2">
      <c r="A507" s="3"/>
      <c r="B507" s="5"/>
      <c r="C507" s="2"/>
      <c r="D507" s="58"/>
      <c r="E507" s="2"/>
    </row>
    <row r="508" spans="1:5" s="1" customFormat="1" ht="15.75" customHeight="1" x14ac:dyDescent="0.2">
      <c r="A508" s="3"/>
      <c r="B508" s="5"/>
      <c r="C508" s="2"/>
      <c r="D508" s="58"/>
      <c r="E508" s="2"/>
    </row>
    <row r="509" spans="1:5" s="1" customFormat="1" ht="15.75" customHeight="1" x14ac:dyDescent="0.2">
      <c r="A509" s="3"/>
      <c r="B509" s="5"/>
      <c r="C509" s="2"/>
      <c r="D509" s="58"/>
      <c r="E509" s="2"/>
    </row>
    <row r="510" spans="1:5" s="1" customFormat="1" ht="15.75" customHeight="1" x14ac:dyDescent="0.2">
      <c r="A510" s="3"/>
      <c r="B510" s="5"/>
      <c r="C510" s="2"/>
      <c r="D510" s="58"/>
      <c r="E510" s="2"/>
    </row>
    <row r="511" spans="1:5" s="1" customFormat="1" ht="15.75" customHeight="1" x14ac:dyDescent="0.2">
      <c r="A511" s="3"/>
      <c r="B511" s="5"/>
      <c r="C511" s="2"/>
      <c r="D511" s="58"/>
      <c r="E511" s="2"/>
    </row>
    <row r="512" spans="1:5" s="1" customFormat="1" ht="15.75" customHeight="1" x14ac:dyDescent="0.2">
      <c r="A512" s="3"/>
      <c r="B512" s="5"/>
      <c r="C512" s="2"/>
      <c r="D512" s="58"/>
      <c r="E512" s="2"/>
    </row>
    <row r="513" spans="1:5" s="1" customFormat="1" ht="15.75" customHeight="1" x14ac:dyDescent="0.2">
      <c r="A513" s="3"/>
      <c r="B513" s="5"/>
      <c r="C513" s="2"/>
      <c r="D513" s="58"/>
      <c r="E513" s="2"/>
    </row>
    <row r="514" spans="1:5" s="1" customFormat="1" ht="15.75" customHeight="1" x14ac:dyDescent="0.2">
      <c r="A514" s="3"/>
      <c r="B514" s="5"/>
      <c r="C514" s="2"/>
      <c r="D514" s="58"/>
      <c r="E514" s="2"/>
    </row>
    <row r="515" spans="1:5" s="1" customFormat="1" ht="15.75" customHeight="1" x14ac:dyDescent="0.2">
      <c r="A515" s="3"/>
      <c r="B515" s="5"/>
      <c r="C515" s="2"/>
      <c r="D515" s="58"/>
      <c r="E515" s="2"/>
    </row>
    <row r="516" spans="1:5" s="1" customFormat="1" ht="15.75" customHeight="1" x14ac:dyDescent="0.2">
      <c r="A516" s="3"/>
      <c r="B516" s="5"/>
      <c r="C516" s="2"/>
      <c r="D516" s="58"/>
      <c r="E516" s="2"/>
    </row>
    <row r="517" spans="1:5" s="1" customFormat="1" ht="15.75" customHeight="1" x14ac:dyDescent="0.2">
      <c r="A517" s="3"/>
      <c r="B517" s="5"/>
      <c r="C517" s="2"/>
      <c r="D517" s="58"/>
      <c r="E517" s="2"/>
    </row>
    <row r="518" spans="1:5" s="1" customFormat="1" ht="15.75" customHeight="1" x14ac:dyDescent="0.2">
      <c r="A518" s="3"/>
      <c r="B518" s="5"/>
      <c r="C518" s="2"/>
      <c r="D518" s="58"/>
      <c r="E518" s="2"/>
    </row>
    <row r="519" spans="1:5" s="1" customFormat="1" ht="15.75" customHeight="1" x14ac:dyDescent="0.2">
      <c r="A519" s="3"/>
      <c r="B519" s="5"/>
      <c r="C519" s="2"/>
      <c r="D519" s="58"/>
      <c r="E519" s="2"/>
    </row>
    <row r="520" spans="1:5" s="1" customFormat="1" ht="15.75" customHeight="1" x14ac:dyDescent="0.2">
      <c r="A520" s="3"/>
      <c r="B520" s="5"/>
      <c r="C520" s="2"/>
      <c r="D520" s="58"/>
      <c r="E520" s="2"/>
    </row>
    <row r="521" spans="1:5" s="1" customFormat="1" ht="15.75" customHeight="1" x14ac:dyDescent="0.2">
      <c r="A521" s="3"/>
      <c r="B521" s="5"/>
      <c r="C521" s="2"/>
      <c r="D521" s="58"/>
      <c r="E521" s="2"/>
    </row>
    <row r="522" spans="1:5" s="1" customFormat="1" ht="15.75" customHeight="1" x14ac:dyDescent="0.2">
      <c r="A522" s="3"/>
      <c r="B522" s="5"/>
      <c r="C522" s="2"/>
      <c r="D522" s="58"/>
      <c r="E522" s="2"/>
    </row>
    <row r="523" spans="1:5" s="1" customFormat="1" ht="15.75" customHeight="1" x14ac:dyDescent="0.2">
      <c r="A523" s="3"/>
      <c r="B523" s="5"/>
      <c r="C523" s="2"/>
      <c r="D523" s="58"/>
      <c r="E523" s="2"/>
    </row>
    <row r="524" spans="1:5" s="1" customFormat="1" ht="15.75" customHeight="1" x14ac:dyDescent="0.2">
      <c r="A524" s="3"/>
      <c r="B524" s="5"/>
      <c r="C524" s="2"/>
      <c r="D524" s="58"/>
      <c r="E524" s="2"/>
    </row>
    <row r="525" spans="1:5" s="1" customFormat="1" ht="15.75" customHeight="1" x14ac:dyDescent="0.2">
      <c r="A525" s="3"/>
      <c r="B525" s="5"/>
      <c r="C525" s="2"/>
      <c r="D525" s="58"/>
      <c r="E525" s="2"/>
    </row>
    <row r="526" spans="1:5" s="1" customFormat="1" ht="15.75" customHeight="1" x14ac:dyDescent="0.2">
      <c r="A526" s="3"/>
      <c r="B526" s="5"/>
      <c r="C526" s="2"/>
      <c r="D526" s="58"/>
      <c r="E526" s="2"/>
    </row>
    <row r="527" spans="1:5" s="1" customFormat="1" ht="15.75" customHeight="1" x14ac:dyDescent="0.2">
      <c r="A527" s="3"/>
      <c r="B527" s="5"/>
      <c r="C527" s="2"/>
      <c r="D527" s="58"/>
      <c r="E527" s="2"/>
    </row>
    <row r="528" spans="1:5" s="1" customFormat="1" ht="15.75" customHeight="1" x14ac:dyDescent="0.2">
      <c r="A528" s="3"/>
      <c r="B528" s="5"/>
      <c r="C528" s="2"/>
      <c r="D528" s="58"/>
      <c r="E528" s="2"/>
    </row>
    <row r="529" spans="1:5" s="1" customFormat="1" ht="15.75" customHeight="1" x14ac:dyDescent="0.2">
      <c r="A529" s="3"/>
      <c r="B529" s="5"/>
      <c r="C529" s="2"/>
      <c r="D529" s="58"/>
      <c r="E529" s="2"/>
    </row>
    <row r="530" spans="1:5" s="1" customFormat="1" ht="15.75" customHeight="1" x14ac:dyDescent="0.2">
      <c r="A530" s="3"/>
      <c r="B530" s="5"/>
      <c r="C530" s="2"/>
      <c r="D530" s="58"/>
      <c r="E530" s="2"/>
    </row>
    <row r="531" spans="1:5" s="1" customFormat="1" ht="15.75" customHeight="1" x14ac:dyDescent="0.2">
      <c r="A531" s="3"/>
      <c r="B531" s="5"/>
      <c r="C531" s="2"/>
      <c r="D531" s="58"/>
      <c r="E531" s="2"/>
    </row>
    <row r="532" spans="1:5" s="1" customFormat="1" ht="15.75" customHeight="1" x14ac:dyDescent="0.2">
      <c r="A532" s="3"/>
      <c r="B532" s="5"/>
      <c r="C532" s="2"/>
      <c r="D532" s="58"/>
      <c r="E532" s="2"/>
    </row>
    <row r="533" spans="1:5" s="1" customFormat="1" ht="15.75" customHeight="1" x14ac:dyDescent="0.2">
      <c r="A533" s="3"/>
      <c r="B533" s="5"/>
      <c r="C533" s="2"/>
      <c r="D533" s="58"/>
      <c r="E533" s="2"/>
    </row>
    <row r="534" spans="1:5" s="1" customFormat="1" ht="15.75" customHeight="1" x14ac:dyDescent="0.2">
      <c r="A534" s="3"/>
      <c r="B534" s="5"/>
      <c r="C534" s="2"/>
      <c r="D534" s="58"/>
      <c r="E534" s="2"/>
    </row>
    <row r="535" spans="1:5" s="1" customFormat="1" ht="15.75" customHeight="1" x14ac:dyDescent="0.2">
      <c r="A535" s="3"/>
      <c r="B535" s="5"/>
      <c r="C535" s="2"/>
      <c r="D535" s="58"/>
      <c r="E535" s="2"/>
    </row>
    <row r="536" spans="1:5" s="1" customFormat="1" ht="15.75" customHeight="1" x14ac:dyDescent="0.2">
      <c r="A536" s="3"/>
      <c r="B536" s="5"/>
      <c r="C536" s="2"/>
      <c r="D536" s="58"/>
      <c r="E536" s="2"/>
    </row>
    <row r="537" spans="1:5" s="1" customFormat="1" ht="15.75" customHeight="1" x14ac:dyDescent="0.2">
      <c r="A537" s="3"/>
      <c r="B537" s="5"/>
      <c r="C537" s="2"/>
      <c r="D537" s="58"/>
      <c r="E537" s="2"/>
    </row>
    <row r="538" spans="1:5" s="1" customFormat="1" ht="15.75" customHeight="1" x14ac:dyDescent="0.2">
      <c r="A538" s="3"/>
      <c r="B538" s="5"/>
      <c r="C538" s="2"/>
      <c r="D538" s="58"/>
      <c r="E538" s="2"/>
    </row>
    <row r="539" spans="1:5" s="1" customFormat="1" ht="15.75" customHeight="1" x14ac:dyDescent="0.2">
      <c r="A539" s="3"/>
      <c r="B539" s="5"/>
      <c r="C539" s="2"/>
      <c r="D539" s="58"/>
      <c r="E539" s="2"/>
    </row>
    <row r="540" spans="1:5" s="1" customFormat="1" ht="15.75" customHeight="1" x14ac:dyDescent="0.2">
      <c r="A540" s="3"/>
      <c r="B540" s="5"/>
      <c r="C540" s="2"/>
      <c r="D540" s="58"/>
      <c r="E540" s="2"/>
    </row>
    <row r="541" spans="1:5" s="1" customFormat="1" ht="15.75" customHeight="1" x14ac:dyDescent="0.2">
      <c r="A541" s="3"/>
      <c r="B541" s="5"/>
      <c r="C541" s="2"/>
      <c r="D541" s="58"/>
      <c r="E541" s="2"/>
    </row>
    <row r="542" spans="1:5" s="1" customFormat="1" ht="15.75" customHeight="1" x14ac:dyDescent="0.2">
      <c r="A542" s="3"/>
      <c r="B542" s="5"/>
      <c r="C542" s="2"/>
      <c r="D542" s="58"/>
      <c r="E542" s="2"/>
    </row>
    <row r="543" spans="1:5" s="1" customFormat="1" ht="15.75" customHeight="1" x14ac:dyDescent="0.2">
      <c r="A543" s="3"/>
      <c r="B543" s="5"/>
      <c r="C543" s="2"/>
      <c r="D543" s="58"/>
      <c r="E543" s="2"/>
    </row>
    <row r="544" spans="1:5" s="1" customFormat="1" ht="15.75" customHeight="1" x14ac:dyDescent="0.2">
      <c r="A544" s="3"/>
      <c r="B544" s="5"/>
      <c r="C544" s="2"/>
      <c r="D544" s="58"/>
      <c r="E544" s="2"/>
    </row>
    <row r="545" spans="1:5" s="1" customFormat="1" ht="15.75" customHeight="1" x14ac:dyDescent="0.2">
      <c r="A545" s="3"/>
      <c r="B545" s="5"/>
      <c r="C545" s="2"/>
      <c r="D545" s="58"/>
      <c r="E545" s="2"/>
    </row>
    <row r="546" spans="1:5" s="1" customFormat="1" ht="15.75" customHeight="1" x14ac:dyDescent="0.2">
      <c r="A546" s="3"/>
      <c r="B546" s="5"/>
      <c r="C546" s="2"/>
      <c r="D546" s="58"/>
      <c r="E546" s="2"/>
    </row>
    <row r="547" spans="1:5" s="1" customFormat="1" ht="15.75" customHeight="1" x14ac:dyDescent="0.2">
      <c r="A547" s="3"/>
      <c r="B547" s="5"/>
      <c r="C547" s="2"/>
      <c r="D547" s="58"/>
      <c r="E547" s="2"/>
    </row>
    <row r="548" spans="1:5" s="1" customFormat="1" ht="15.75" customHeight="1" x14ac:dyDescent="0.2">
      <c r="A548" s="3"/>
      <c r="B548" s="5"/>
      <c r="C548" s="2"/>
      <c r="D548" s="58"/>
      <c r="E548" s="2"/>
    </row>
    <row r="549" spans="1:5" s="1" customFormat="1" ht="15.75" customHeight="1" x14ac:dyDescent="0.2">
      <c r="A549" s="3"/>
      <c r="B549" s="5"/>
      <c r="C549" s="2"/>
      <c r="D549" s="58"/>
      <c r="E549" s="2"/>
    </row>
    <row r="550" spans="1:5" s="1" customFormat="1" ht="15.75" customHeight="1" x14ac:dyDescent="0.2">
      <c r="A550" s="3"/>
      <c r="B550" s="5"/>
      <c r="C550" s="2"/>
      <c r="D550" s="58"/>
      <c r="E550" s="2"/>
    </row>
    <row r="551" spans="1:5" s="1" customFormat="1" ht="15.75" customHeight="1" x14ac:dyDescent="0.2">
      <c r="A551" s="3"/>
      <c r="B551" s="5"/>
      <c r="C551" s="2"/>
      <c r="D551" s="58"/>
      <c r="E551" s="2"/>
    </row>
    <row r="552" spans="1:5" s="1" customFormat="1" ht="15.75" customHeight="1" x14ac:dyDescent="0.2">
      <c r="A552" s="3"/>
      <c r="B552" s="5"/>
      <c r="C552" s="2"/>
      <c r="D552" s="58"/>
      <c r="E552" s="2"/>
    </row>
    <row r="553" spans="1:5" s="1" customFormat="1" ht="15.75" customHeight="1" x14ac:dyDescent="0.2">
      <c r="A553" s="3"/>
      <c r="B553" s="5"/>
      <c r="C553" s="2"/>
      <c r="D553" s="58"/>
      <c r="E553" s="2"/>
    </row>
    <row r="554" spans="1:5" s="1" customFormat="1" ht="15.75" customHeight="1" x14ac:dyDescent="0.2">
      <c r="A554" s="3"/>
      <c r="B554" s="5"/>
      <c r="C554" s="2"/>
      <c r="D554" s="58"/>
      <c r="E554" s="2"/>
    </row>
    <row r="555" spans="1:5" s="1" customFormat="1" ht="15.75" customHeight="1" x14ac:dyDescent="0.2">
      <c r="A555" s="3"/>
      <c r="B555" s="5"/>
      <c r="C555" s="2"/>
      <c r="D555" s="58"/>
      <c r="E555" s="2"/>
    </row>
    <row r="556" spans="1:5" s="1" customFormat="1" ht="15.75" customHeight="1" x14ac:dyDescent="0.2">
      <c r="A556" s="3"/>
      <c r="B556" s="5"/>
      <c r="C556" s="2"/>
      <c r="D556" s="58"/>
      <c r="E556" s="2"/>
    </row>
    <row r="557" spans="1:5" s="1" customFormat="1" ht="15.75" customHeight="1" x14ac:dyDescent="0.2">
      <c r="A557" s="3"/>
      <c r="B557" s="5"/>
      <c r="C557" s="2"/>
      <c r="D557" s="58"/>
      <c r="E557" s="2"/>
    </row>
    <row r="558" spans="1:5" s="1" customFormat="1" ht="15.75" customHeight="1" x14ac:dyDescent="0.2">
      <c r="A558" s="3"/>
      <c r="B558" s="5"/>
      <c r="C558" s="2"/>
      <c r="D558" s="58"/>
      <c r="E558" s="2"/>
    </row>
    <row r="559" spans="1:5" s="1" customFormat="1" ht="15.75" customHeight="1" x14ac:dyDescent="0.2">
      <c r="A559" s="3"/>
      <c r="B559" s="5"/>
      <c r="C559" s="2"/>
      <c r="D559" s="58"/>
      <c r="E559" s="2"/>
    </row>
    <row r="560" spans="1:5" s="1" customFormat="1" ht="15.75" customHeight="1" x14ac:dyDescent="0.2">
      <c r="A560" s="3"/>
      <c r="B560" s="5"/>
      <c r="C560" s="2"/>
      <c r="D560" s="58"/>
      <c r="E560" s="2"/>
    </row>
    <row r="561" spans="1:5" s="1" customFormat="1" ht="15.75" customHeight="1" x14ac:dyDescent="0.2">
      <c r="A561" s="3"/>
      <c r="B561" s="5"/>
      <c r="C561" s="2"/>
      <c r="D561" s="58"/>
      <c r="E561" s="2"/>
    </row>
    <row r="562" spans="1:5" s="1" customFormat="1" ht="15.75" customHeight="1" x14ac:dyDescent="0.2">
      <c r="A562" s="3"/>
      <c r="B562" s="5"/>
      <c r="C562" s="2"/>
      <c r="D562" s="58"/>
      <c r="E562" s="2"/>
    </row>
    <row r="563" spans="1:5" s="1" customFormat="1" ht="15.75" customHeight="1" x14ac:dyDescent="0.2">
      <c r="A563" s="3"/>
      <c r="B563" s="5"/>
      <c r="C563" s="2"/>
      <c r="D563" s="58"/>
      <c r="E563" s="2"/>
    </row>
    <row r="564" spans="1:5" s="1" customFormat="1" ht="15.75" customHeight="1" x14ac:dyDescent="0.2">
      <c r="A564" s="3"/>
      <c r="B564" s="5"/>
      <c r="C564" s="2"/>
      <c r="D564" s="58"/>
      <c r="E564" s="2"/>
    </row>
    <row r="565" spans="1:5" s="1" customFormat="1" ht="15.75" customHeight="1" x14ac:dyDescent="0.2">
      <c r="A565" s="3"/>
      <c r="B565" s="5"/>
      <c r="C565" s="2"/>
      <c r="D565" s="58"/>
      <c r="E565" s="2"/>
    </row>
    <row r="566" spans="1:5" s="1" customFormat="1" ht="15.75" customHeight="1" x14ac:dyDescent="0.2">
      <c r="A566" s="3"/>
      <c r="B566" s="5"/>
      <c r="C566" s="2"/>
      <c r="D566" s="58"/>
      <c r="E566" s="2"/>
    </row>
    <row r="567" spans="1:5" s="1" customFormat="1" ht="15.75" customHeight="1" x14ac:dyDescent="0.2">
      <c r="A567" s="3"/>
      <c r="B567" s="5"/>
      <c r="C567" s="2"/>
      <c r="D567" s="58"/>
      <c r="E567" s="2"/>
    </row>
    <row r="568" spans="1:5" s="1" customFormat="1" ht="15.75" customHeight="1" x14ac:dyDescent="0.2">
      <c r="A568" s="3"/>
      <c r="B568" s="5"/>
      <c r="C568" s="2"/>
      <c r="D568" s="58"/>
      <c r="E568" s="2"/>
    </row>
    <row r="569" spans="1:5" s="1" customFormat="1" ht="15.75" customHeight="1" x14ac:dyDescent="0.2">
      <c r="A569" s="3"/>
      <c r="B569" s="5"/>
      <c r="C569" s="2"/>
      <c r="D569" s="58"/>
      <c r="E569" s="2"/>
    </row>
    <row r="570" spans="1:5" s="1" customFormat="1" ht="15.75" customHeight="1" x14ac:dyDescent="0.2">
      <c r="A570" s="3"/>
      <c r="B570" s="5"/>
      <c r="C570" s="2"/>
      <c r="D570" s="58"/>
      <c r="E570" s="2"/>
    </row>
    <row r="571" spans="1:5" s="1" customFormat="1" ht="15.75" customHeight="1" x14ac:dyDescent="0.2">
      <c r="A571" s="3"/>
      <c r="B571" s="5"/>
      <c r="C571" s="2"/>
      <c r="D571" s="58"/>
      <c r="E571" s="2"/>
    </row>
    <row r="572" spans="1:5" s="1" customFormat="1" ht="15.75" customHeight="1" x14ac:dyDescent="0.2">
      <c r="A572" s="3"/>
      <c r="B572" s="5"/>
      <c r="C572" s="2"/>
      <c r="D572" s="58"/>
      <c r="E572" s="2"/>
    </row>
    <row r="573" spans="1:5" s="1" customFormat="1" ht="15.75" customHeight="1" x14ac:dyDescent="0.2">
      <c r="A573" s="3"/>
      <c r="B573" s="5"/>
      <c r="C573" s="2"/>
      <c r="D573" s="58"/>
      <c r="E573" s="2"/>
    </row>
    <row r="574" spans="1:5" s="1" customFormat="1" ht="15.75" customHeight="1" x14ac:dyDescent="0.2">
      <c r="A574" s="3"/>
      <c r="B574" s="5"/>
      <c r="C574" s="2"/>
      <c r="D574" s="58"/>
      <c r="E574" s="2"/>
    </row>
    <row r="575" spans="1:5" s="1" customFormat="1" ht="15.75" customHeight="1" x14ac:dyDescent="0.2">
      <c r="A575" s="3"/>
      <c r="B575" s="5"/>
      <c r="C575" s="2"/>
      <c r="D575" s="58"/>
      <c r="E575" s="2"/>
    </row>
    <row r="576" spans="1:5" s="1" customFormat="1" ht="15.75" customHeight="1" x14ac:dyDescent="0.2">
      <c r="A576" s="3"/>
      <c r="B576" s="5"/>
      <c r="C576" s="2"/>
      <c r="D576" s="58"/>
      <c r="E576" s="2"/>
    </row>
    <row r="577" spans="1:5" s="1" customFormat="1" ht="15.75" customHeight="1" x14ac:dyDescent="0.2">
      <c r="A577" s="3"/>
      <c r="B577" s="5"/>
      <c r="C577" s="2"/>
      <c r="D577" s="58"/>
      <c r="E577" s="2"/>
    </row>
    <row r="578" spans="1:5" s="1" customFormat="1" ht="15.75" customHeight="1" x14ac:dyDescent="0.2">
      <c r="A578" s="3"/>
      <c r="B578" s="5"/>
      <c r="C578" s="2"/>
      <c r="D578" s="58"/>
      <c r="E578" s="2"/>
    </row>
    <row r="579" spans="1:5" s="1" customFormat="1" ht="15.75" customHeight="1" x14ac:dyDescent="0.2">
      <c r="A579" s="3"/>
      <c r="B579" s="5"/>
      <c r="C579" s="2"/>
      <c r="D579" s="58"/>
      <c r="E579" s="2"/>
    </row>
    <row r="580" spans="1:5" s="1" customFormat="1" ht="15.75" customHeight="1" x14ac:dyDescent="0.2">
      <c r="A580" s="3"/>
      <c r="B580" s="5"/>
      <c r="C580" s="2"/>
      <c r="D580" s="58"/>
      <c r="E580" s="2"/>
    </row>
    <row r="581" spans="1:5" s="1" customFormat="1" ht="15.75" customHeight="1" x14ac:dyDescent="0.2">
      <c r="A581" s="3"/>
      <c r="B581" s="5"/>
      <c r="C581" s="2"/>
      <c r="D581" s="58"/>
      <c r="E581" s="2"/>
    </row>
    <row r="582" spans="1:5" s="1" customFormat="1" ht="15.75" customHeight="1" x14ac:dyDescent="0.2">
      <c r="A582" s="3"/>
      <c r="B582" s="5"/>
      <c r="C582" s="2"/>
      <c r="D582" s="58"/>
      <c r="E582" s="2"/>
    </row>
    <row r="583" spans="1:5" s="1" customFormat="1" ht="15.75" customHeight="1" x14ac:dyDescent="0.2">
      <c r="A583" s="3"/>
      <c r="B583" s="5"/>
      <c r="C583" s="2"/>
      <c r="D583" s="58"/>
      <c r="E583" s="2"/>
    </row>
    <row r="584" spans="1:5" s="1" customFormat="1" ht="15.75" customHeight="1" x14ac:dyDescent="0.2">
      <c r="A584" s="3"/>
      <c r="B584" s="5"/>
      <c r="C584" s="2"/>
      <c r="D584" s="58"/>
      <c r="E584" s="2"/>
    </row>
    <row r="585" spans="1:5" s="1" customFormat="1" ht="15.75" customHeight="1" x14ac:dyDescent="0.2">
      <c r="A585" s="3"/>
      <c r="B585" s="5"/>
      <c r="C585" s="2"/>
      <c r="D585" s="58"/>
      <c r="E585" s="2"/>
    </row>
    <row r="586" spans="1:5" s="1" customFormat="1" ht="15.75" customHeight="1" x14ac:dyDescent="0.2">
      <c r="A586" s="3"/>
      <c r="B586" s="5"/>
      <c r="C586" s="2"/>
      <c r="D586" s="58"/>
      <c r="E586" s="2"/>
    </row>
    <row r="587" spans="1:5" s="1" customFormat="1" ht="15.75" customHeight="1" x14ac:dyDescent="0.2">
      <c r="A587" s="3"/>
      <c r="B587" s="5"/>
      <c r="C587" s="2"/>
      <c r="D587" s="58"/>
      <c r="E587" s="2"/>
    </row>
    <row r="588" spans="1:5" s="1" customFormat="1" ht="15.75" customHeight="1" x14ac:dyDescent="0.2">
      <c r="A588" s="3"/>
      <c r="B588" s="5"/>
      <c r="C588" s="2"/>
      <c r="D588" s="58"/>
      <c r="E588" s="2"/>
    </row>
    <row r="589" spans="1:5" s="1" customFormat="1" ht="15.75" customHeight="1" x14ac:dyDescent="0.2">
      <c r="A589" s="3"/>
      <c r="B589" s="5"/>
      <c r="C589" s="2"/>
      <c r="D589" s="58"/>
      <c r="E589" s="2"/>
    </row>
    <row r="590" spans="1:5" s="1" customFormat="1" ht="15.75" customHeight="1" x14ac:dyDescent="0.2">
      <c r="A590" s="3"/>
      <c r="B590" s="5"/>
      <c r="C590" s="2"/>
      <c r="D590" s="58"/>
      <c r="E590" s="2"/>
    </row>
    <row r="591" spans="1:5" s="1" customFormat="1" ht="15.75" customHeight="1" x14ac:dyDescent="0.2">
      <c r="A591" s="3"/>
      <c r="B591" s="5"/>
      <c r="C591" s="2"/>
      <c r="D591" s="58"/>
      <c r="E591" s="2"/>
    </row>
    <row r="592" spans="1:5" s="1" customFormat="1" ht="15.75" customHeight="1" x14ac:dyDescent="0.2">
      <c r="A592" s="3"/>
      <c r="B592" s="5"/>
      <c r="C592" s="2"/>
      <c r="D592" s="58"/>
      <c r="E592" s="2"/>
    </row>
    <row r="593" spans="1:5" s="1" customFormat="1" ht="15.75" customHeight="1" x14ac:dyDescent="0.2">
      <c r="A593" s="3"/>
      <c r="B593" s="5"/>
      <c r="C593" s="2"/>
      <c r="D593" s="58"/>
      <c r="E593" s="2"/>
    </row>
    <row r="594" spans="1:5" s="1" customFormat="1" ht="15.75" customHeight="1" x14ac:dyDescent="0.2">
      <c r="A594" s="3"/>
      <c r="B594" s="5"/>
      <c r="C594" s="2"/>
      <c r="D594" s="58"/>
      <c r="E594" s="2"/>
    </row>
    <row r="595" spans="1:5" s="1" customFormat="1" ht="15.75" customHeight="1" x14ac:dyDescent="0.2">
      <c r="A595" s="3"/>
      <c r="B595" s="5"/>
      <c r="C595" s="2"/>
      <c r="D595" s="58"/>
      <c r="E595" s="2"/>
    </row>
    <row r="596" spans="1:5" s="1" customFormat="1" ht="15.75" customHeight="1" x14ac:dyDescent="0.2">
      <c r="A596" s="3"/>
      <c r="B596" s="5"/>
      <c r="C596" s="2"/>
      <c r="D596" s="58"/>
      <c r="E596" s="2"/>
    </row>
    <row r="597" spans="1:5" s="1" customFormat="1" ht="15.75" customHeight="1" x14ac:dyDescent="0.2">
      <c r="A597" s="3"/>
      <c r="B597" s="5"/>
      <c r="C597" s="2"/>
      <c r="D597" s="58"/>
      <c r="E597" s="2"/>
    </row>
    <row r="598" spans="1:5" s="1" customFormat="1" ht="15.75" customHeight="1" x14ac:dyDescent="0.2">
      <c r="A598" s="3"/>
      <c r="B598" s="5"/>
      <c r="C598" s="2"/>
      <c r="D598" s="58"/>
      <c r="E598" s="2"/>
    </row>
    <row r="599" spans="1:5" s="1" customFormat="1" ht="15.75" customHeight="1" x14ac:dyDescent="0.2">
      <c r="A599" s="3"/>
      <c r="B599" s="5"/>
      <c r="C599" s="2"/>
      <c r="D599" s="58"/>
      <c r="E599" s="2"/>
    </row>
    <row r="600" spans="1:5" s="1" customFormat="1" ht="15.75" customHeight="1" x14ac:dyDescent="0.2">
      <c r="A600" s="3"/>
      <c r="B600" s="5"/>
      <c r="C600" s="2"/>
      <c r="D600" s="58"/>
      <c r="E600" s="2"/>
    </row>
    <row r="601" spans="1:5" s="1" customFormat="1" ht="15.75" customHeight="1" x14ac:dyDescent="0.2">
      <c r="A601" s="3"/>
      <c r="B601" s="5"/>
      <c r="C601" s="2"/>
      <c r="D601" s="58"/>
      <c r="E601" s="2"/>
    </row>
    <row r="602" spans="1:5" s="1" customFormat="1" ht="15.75" customHeight="1" x14ac:dyDescent="0.2">
      <c r="A602" s="3"/>
      <c r="B602" s="5"/>
      <c r="C602" s="2"/>
      <c r="D602" s="58"/>
      <c r="E602" s="2"/>
    </row>
    <row r="603" spans="1:5" s="1" customFormat="1" ht="15.75" customHeight="1" x14ac:dyDescent="0.2">
      <c r="A603" s="3"/>
      <c r="B603" s="5"/>
      <c r="C603" s="2"/>
      <c r="D603" s="58"/>
      <c r="E603" s="2"/>
    </row>
    <row r="604" spans="1:5" s="1" customFormat="1" ht="15.75" customHeight="1" x14ac:dyDescent="0.2">
      <c r="A604" s="3"/>
      <c r="B604" s="5"/>
      <c r="C604" s="2"/>
      <c r="D604" s="58"/>
      <c r="E604" s="2"/>
    </row>
    <row r="605" spans="1:5" s="1" customFormat="1" ht="15.75" customHeight="1" x14ac:dyDescent="0.2">
      <c r="A605" s="3"/>
      <c r="B605" s="5"/>
      <c r="C605" s="2"/>
      <c r="D605" s="58"/>
      <c r="E605" s="2"/>
    </row>
    <row r="606" spans="1:5" s="1" customFormat="1" ht="15.75" customHeight="1" x14ac:dyDescent="0.2">
      <c r="A606" s="3"/>
      <c r="B606" s="5"/>
      <c r="C606" s="2"/>
      <c r="D606" s="58"/>
      <c r="E606" s="2"/>
    </row>
    <row r="607" spans="1:5" s="1" customFormat="1" ht="15.75" customHeight="1" x14ac:dyDescent="0.2">
      <c r="A607" s="3"/>
      <c r="B607" s="5"/>
      <c r="C607" s="2"/>
      <c r="D607" s="58"/>
      <c r="E607" s="2"/>
    </row>
    <row r="608" spans="1:5" s="1" customFormat="1" ht="15.75" customHeight="1" x14ac:dyDescent="0.2">
      <c r="A608" s="3"/>
      <c r="B608" s="5"/>
      <c r="C608" s="2"/>
      <c r="D608" s="58"/>
      <c r="E608" s="2"/>
    </row>
    <row r="609" spans="1:5" s="1" customFormat="1" ht="15.75" customHeight="1" x14ac:dyDescent="0.2">
      <c r="A609" s="3"/>
      <c r="B609" s="5"/>
      <c r="C609" s="2"/>
      <c r="D609" s="58"/>
      <c r="E609" s="2"/>
    </row>
    <row r="610" spans="1:5" s="1" customFormat="1" ht="15.75" customHeight="1" x14ac:dyDescent="0.2">
      <c r="A610" s="3"/>
      <c r="B610" s="5"/>
      <c r="C610" s="2"/>
      <c r="D610" s="58"/>
      <c r="E610" s="2"/>
    </row>
    <row r="611" spans="1:5" s="1" customFormat="1" ht="15.75" customHeight="1" x14ac:dyDescent="0.2">
      <c r="A611" s="3"/>
      <c r="B611" s="5"/>
      <c r="C611" s="2"/>
      <c r="D611" s="58"/>
      <c r="E611" s="2"/>
    </row>
    <row r="612" spans="1:5" s="1" customFormat="1" ht="15.75" customHeight="1" x14ac:dyDescent="0.2">
      <c r="A612" s="3"/>
      <c r="B612" s="5"/>
      <c r="C612" s="2"/>
      <c r="D612" s="58"/>
      <c r="E612" s="2"/>
    </row>
    <row r="613" spans="1:5" s="1" customFormat="1" ht="15.75" customHeight="1" x14ac:dyDescent="0.2">
      <c r="A613" s="3"/>
      <c r="B613" s="5"/>
      <c r="C613" s="2"/>
      <c r="D613" s="58"/>
      <c r="E613" s="2"/>
    </row>
    <row r="614" spans="1:5" s="1" customFormat="1" ht="15.75" customHeight="1" x14ac:dyDescent="0.2">
      <c r="A614" s="3"/>
      <c r="B614" s="5"/>
      <c r="C614" s="2"/>
      <c r="D614" s="58"/>
      <c r="E614" s="2"/>
    </row>
    <row r="615" spans="1:5" s="1" customFormat="1" ht="15.75" customHeight="1" x14ac:dyDescent="0.2">
      <c r="A615" s="3"/>
      <c r="B615" s="5"/>
      <c r="C615" s="2"/>
      <c r="D615" s="58"/>
      <c r="E615" s="2"/>
    </row>
    <row r="616" spans="1:5" s="1" customFormat="1" ht="15.75" customHeight="1" x14ac:dyDescent="0.2">
      <c r="A616" s="3"/>
      <c r="B616" s="5"/>
      <c r="C616" s="2"/>
      <c r="D616" s="58"/>
      <c r="E616" s="2"/>
    </row>
    <row r="617" spans="1:5" s="1" customFormat="1" ht="15.75" customHeight="1" x14ac:dyDescent="0.2">
      <c r="A617" s="3"/>
      <c r="B617" s="5"/>
      <c r="C617" s="2"/>
      <c r="D617" s="58"/>
      <c r="E617" s="2"/>
    </row>
    <row r="618" spans="1:5" s="1" customFormat="1" ht="15.75" customHeight="1" x14ac:dyDescent="0.2">
      <c r="A618" s="3"/>
      <c r="B618" s="5"/>
      <c r="C618" s="2"/>
      <c r="D618" s="58"/>
      <c r="E618" s="2"/>
    </row>
    <row r="619" spans="1:5" s="1" customFormat="1" ht="15.75" customHeight="1" x14ac:dyDescent="0.2">
      <c r="A619" s="3"/>
      <c r="B619" s="5"/>
      <c r="C619" s="2"/>
      <c r="D619" s="58"/>
      <c r="E619" s="2"/>
    </row>
    <row r="620" spans="1:5" s="1" customFormat="1" ht="15.75" customHeight="1" x14ac:dyDescent="0.2">
      <c r="A620" s="3"/>
      <c r="B620" s="5"/>
      <c r="C620" s="2"/>
      <c r="D620" s="58"/>
      <c r="E620" s="2"/>
    </row>
    <row r="621" spans="1:5" s="1" customFormat="1" ht="15.75" customHeight="1" x14ac:dyDescent="0.2">
      <c r="A621" s="3"/>
      <c r="B621" s="5"/>
      <c r="C621" s="2"/>
      <c r="D621" s="58"/>
      <c r="E621" s="2"/>
    </row>
    <row r="622" spans="1:5" s="1" customFormat="1" ht="15.75" customHeight="1" x14ac:dyDescent="0.2">
      <c r="A622" s="3"/>
      <c r="B622" s="5"/>
      <c r="C622" s="2"/>
      <c r="D622" s="58"/>
      <c r="E622" s="2"/>
    </row>
    <row r="623" spans="1:5" s="1" customFormat="1" ht="15" customHeight="1" x14ac:dyDescent="0.2">
      <c r="A623" s="3"/>
      <c r="B623" s="5"/>
      <c r="C623" s="2"/>
      <c r="D623" s="58"/>
      <c r="E623" s="2"/>
    </row>
    <row r="624" spans="1:5" s="1" customFormat="1" ht="15" customHeight="1" x14ac:dyDescent="0.2">
      <c r="A624" s="3"/>
      <c r="B624" s="5"/>
      <c r="C624" s="2"/>
      <c r="D624" s="58"/>
      <c r="E624" s="2"/>
    </row>
    <row r="625" spans="1:5" s="1" customFormat="1" ht="15" customHeight="1" x14ac:dyDescent="0.2">
      <c r="A625" s="3"/>
      <c r="B625" s="5"/>
      <c r="C625" s="2"/>
      <c r="D625" s="58"/>
      <c r="E625" s="2"/>
    </row>
    <row r="626" spans="1:5" s="1" customFormat="1" ht="15" customHeight="1" x14ac:dyDescent="0.2">
      <c r="A626" s="3"/>
      <c r="B626" s="5"/>
      <c r="C626" s="2"/>
      <c r="D626" s="58"/>
      <c r="E626" s="2"/>
    </row>
    <row r="627" spans="1:5" s="1" customFormat="1" ht="15" customHeight="1" x14ac:dyDescent="0.2">
      <c r="A627" s="3"/>
      <c r="B627" s="5"/>
      <c r="C627" s="2"/>
      <c r="D627" s="58"/>
      <c r="E627" s="2"/>
    </row>
    <row r="628" spans="1:5" s="1" customFormat="1" ht="15" customHeight="1" x14ac:dyDescent="0.2">
      <c r="A628" s="3"/>
      <c r="B628" s="5"/>
      <c r="C628" s="2"/>
      <c r="D628" s="58"/>
      <c r="E628" s="2"/>
    </row>
    <row r="629" spans="1:5" s="1" customFormat="1" ht="15" customHeight="1" x14ac:dyDescent="0.2">
      <c r="A629" s="3"/>
      <c r="B629" s="5"/>
      <c r="C629" s="2"/>
      <c r="D629" s="58"/>
      <c r="E629" s="2"/>
    </row>
    <row r="630" spans="1:5" s="1" customFormat="1" ht="15" customHeight="1" x14ac:dyDescent="0.2">
      <c r="A630" s="3"/>
      <c r="B630" s="5"/>
      <c r="C630" s="2"/>
      <c r="D630" s="58"/>
      <c r="E630" s="2"/>
    </row>
    <row r="631" spans="1:5" s="1" customFormat="1" ht="15" customHeight="1" x14ac:dyDescent="0.2">
      <c r="A631" s="3"/>
      <c r="B631" s="5"/>
      <c r="C631" s="2"/>
      <c r="D631" s="58"/>
      <c r="E631" s="2"/>
    </row>
    <row r="632" spans="1:5" s="1" customFormat="1" ht="15" customHeight="1" x14ac:dyDescent="0.2">
      <c r="A632" s="3"/>
      <c r="B632" s="5"/>
      <c r="C632" s="2"/>
      <c r="D632" s="58"/>
      <c r="E632" s="2"/>
    </row>
    <row r="633" spans="1:5" s="1" customFormat="1" ht="15" customHeight="1" x14ac:dyDescent="0.2">
      <c r="A633" s="3"/>
      <c r="B633" s="5"/>
      <c r="C633" s="2"/>
      <c r="D633" s="58"/>
      <c r="E633" s="2"/>
    </row>
    <row r="634" spans="1:5" s="1" customFormat="1" ht="15" customHeight="1" x14ac:dyDescent="0.2">
      <c r="A634" s="3"/>
      <c r="B634" s="5"/>
      <c r="C634" s="2"/>
      <c r="D634" s="58"/>
      <c r="E634" s="2"/>
    </row>
    <row r="635" spans="1:5" s="1" customFormat="1" ht="15" customHeight="1" x14ac:dyDescent="0.2">
      <c r="A635" s="3"/>
      <c r="B635" s="5"/>
      <c r="C635" s="2"/>
      <c r="D635" s="58"/>
      <c r="E635" s="2"/>
    </row>
    <row r="636" spans="1:5" s="1" customFormat="1" ht="15" customHeight="1" x14ac:dyDescent="0.2">
      <c r="A636" s="3"/>
      <c r="B636" s="5"/>
      <c r="C636" s="2"/>
      <c r="D636" s="58"/>
      <c r="E636" s="2"/>
    </row>
    <row r="637" spans="1:5" s="1" customFormat="1" ht="15" customHeight="1" x14ac:dyDescent="0.2">
      <c r="A637" s="3"/>
      <c r="B637" s="5"/>
      <c r="C637" s="2"/>
      <c r="D637" s="58"/>
      <c r="E637" s="2"/>
    </row>
    <row r="638" spans="1:5" s="1" customFormat="1" ht="15" customHeight="1" x14ac:dyDescent="0.2">
      <c r="A638" s="3"/>
      <c r="B638" s="5"/>
      <c r="C638" s="2"/>
      <c r="D638" s="58"/>
      <c r="E638" s="2"/>
    </row>
    <row r="639" spans="1:5" s="1" customFormat="1" ht="15" customHeight="1" x14ac:dyDescent="0.2">
      <c r="A639" s="3"/>
      <c r="B639" s="5"/>
      <c r="C639" s="2"/>
      <c r="D639" s="58"/>
      <c r="E639" s="2"/>
    </row>
    <row r="640" spans="1:5" s="1" customFormat="1" ht="15" customHeight="1" x14ac:dyDescent="0.2">
      <c r="A640" s="3"/>
      <c r="B640" s="5"/>
      <c r="C640" s="2"/>
      <c r="D640" s="58"/>
      <c r="E640" s="2"/>
    </row>
    <row r="641" spans="1:5" s="1" customFormat="1" ht="15" customHeight="1" x14ac:dyDescent="0.2">
      <c r="A641" s="3"/>
      <c r="B641" s="5"/>
      <c r="C641" s="2"/>
      <c r="D641" s="58"/>
      <c r="E641" s="2"/>
    </row>
    <row r="642" spans="1:5" s="1" customFormat="1" ht="15" customHeight="1" x14ac:dyDescent="0.2">
      <c r="A642" s="3"/>
      <c r="B642" s="5"/>
      <c r="C642" s="2"/>
      <c r="D642" s="58"/>
      <c r="E642" s="2"/>
    </row>
    <row r="643" spans="1:5" s="1" customFormat="1" ht="15" customHeight="1" x14ac:dyDescent="0.2">
      <c r="A643" s="3"/>
      <c r="B643" s="5"/>
      <c r="C643" s="2"/>
      <c r="D643" s="58"/>
      <c r="E643" s="2"/>
    </row>
    <row r="644" spans="1:5" s="1" customFormat="1" ht="15" customHeight="1" x14ac:dyDescent="0.2">
      <c r="A644" s="3"/>
      <c r="B644" s="5"/>
      <c r="C644" s="2"/>
      <c r="D644" s="58"/>
      <c r="E644" s="2"/>
    </row>
    <row r="645" spans="1:5" s="1" customFormat="1" ht="15" customHeight="1" x14ac:dyDescent="0.2">
      <c r="A645" s="3"/>
      <c r="B645" s="5"/>
      <c r="C645" s="2"/>
      <c r="D645" s="58"/>
      <c r="E645" s="2"/>
    </row>
    <row r="646" spans="1:5" s="1" customFormat="1" ht="15" customHeight="1" x14ac:dyDescent="0.2">
      <c r="A646" s="3"/>
      <c r="B646" s="5"/>
      <c r="C646" s="2"/>
      <c r="D646" s="58"/>
      <c r="E646" s="2"/>
    </row>
    <row r="647" spans="1:5" s="1" customFormat="1" ht="15" customHeight="1" x14ac:dyDescent="0.2">
      <c r="A647" s="3"/>
      <c r="B647" s="5"/>
      <c r="C647" s="2"/>
      <c r="D647" s="58"/>
      <c r="E647" s="2"/>
    </row>
    <row r="648" spans="1:5" s="1" customFormat="1" ht="15" customHeight="1" x14ac:dyDescent="0.2">
      <c r="A648" s="3"/>
      <c r="B648" s="5"/>
      <c r="C648" s="2"/>
      <c r="D648" s="58"/>
      <c r="E648" s="2"/>
    </row>
    <row r="649" spans="1:5" s="1" customFormat="1" ht="15" customHeight="1" x14ac:dyDescent="0.2">
      <c r="A649" s="3"/>
      <c r="B649" s="5"/>
      <c r="C649" s="2"/>
      <c r="D649" s="58"/>
      <c r="E649" s="2"/>
    </row>
    <row r="650" spans="1:5" s="1" customFormat="1" ht="15" customHeight="1" x14ac:dyDescent="0.2">
      <c r="A650" s="3"/>
      <c r="B650" s="5"/>
      <c r="C650" s="2"/>
      <c r="D650" s="58"/>
      <c r="E650" s="2"/>
    </row>
    <row r="651" spans="1:5" s="1" customFormat="1" ht="15" customHeight="1" x14ac:dyDescent="0.2">
      <c r="A651" s="3"/>
      <c r="B651" s="5"/>
      <c r="C651" s="2"/>
      <c r="D651" s="58"/>
      <c r="E651" s="2"/>
    </row>
    <row r="652" spans="1:5" s="1" customFormat="1" ht="15" customHeight="1" x14ac:dyDescent="0.2">
      <c r="A652" s="3"/>
      <c r="B652" s="5"/>
      <c r="C652" s="2"/>
      <c r="D652" s="58"/>
      <c r="E652" s="2"/>
    </row>
    <row r="653" spans="1:5" s="1" customFormat="1" ht="15" customHeight="1" x14ac:dyDescent="0.2">
      <c r="A653" s="3"/>
      <c r="B653" s="5"/>
      <c r="C653" s="2"/>
      <c r="D653" s="58"/>
      <c r="E653" s="2"/>
    </row>
    <row r="654" spans="1:5" s="1" customFormat="1" ht="15" customHeight="1" x14ac:dyDescent="0.2">
      <c r="A654" s="3"/>
      <c r="B654" s="5"/>
      <c r="C654" s="2"/>
      <c r="D654" s="58"/>
      <c r="E654" s="2"/>
    </row>
    <row r="655" spans="1:5" s="1" customFormat="1" ht="15" customHeight="1" x14ac:dyDescent="0.2">
      <c r="A655" s="3"/>
      <c r="B655" s="5"/>
      <c r="C655" s="2"/>
      <c r="D655" s="58"/>
      <c r="E655" s="2"/>
    </row>
    <row r="656" spans="1:5" s="1" customFormat="1" ht="15" customHeight="1" x14ac:dyDescent="0.2">
      <c r="A656" s="3"/>
      <c r="B656" s="5"/>
      <c r="C656" s="2"/>
      <c r="D656" s="58"/>
      <c r="E656" s="2"/>
    </row>
    <row r="657" spans="1:5" s="1" customFormat="1" ht="15" customHeight="1" x14ac:dyDescent="0.2">
      <c r="A657" s="3"/>
      <c r="B657" s="5"/>
      <c r="C657" s="2"/>
      <c r="D657" s="58"/>
      <c r="E657" s="2"/>
    </row>
    <row r="658" spans="1:5" s="1" customFormat="1" ht="15" customHeight="1" x14ac:dyDescent="0.2">
      <c r="A658" s="3"/>
      <c r="B658" s="5"/>
      <c r="C658" s="2"/>
      <c r="D658" s="58"/>
      <c r="E658" s="2"/>
    </row>
    <row r="659" spans="1:5" s="1" customFormat="1" ht="15" customHeight="1" x14ac:dyDescent="0.2">
      <c r="A659" s="3"/>
      <c r="B659" s="5"/>
      <c r="C659" s="2"/>
      <c r="D659" s="58"/>
      <c r="E659" s="2"/>
    </row>
    <row r="660" spans="1:5" s="1" customFormat="1" ht="15" customHeight="1" x14ac:dyDescent="0.2">
      <c r="A660" s="3"/>
      <c r="B660" s="5"/>
      <c r="C660" s="2"/>
      <c r="D660" s="58"/>
      <c r="E660" s="2"/>
    </row>
    <row r="661" spans="1:5" s="1" customFormat="1" ht="15" customHeight="1" x14ac:dyDescent="0.2">
      <c r="A661" s="3"/>
      <c r="B661" s="5"/>
      <c r="C661" s="2"/>
      <c r="D661" s="58"/>
      <c r="E661" s="2"/>
    </row>
    <row r="662" spans="1:5" s="1" customFormat="1" ht="15" customHeight="1" x14ac:dyDescent="0.2">
      <c r="A662" s="3"/>
      <c r="B662" s="5"/>
      <c r="C662" s="2"/>
      <c r="D662" s="58"/>
      <c r="E662" s="2"/>
    </row>
    <row r="663" spans="1:5" s="1" customFormat="1" ht="15" customHeight="1" x14ac:dyDescent="0.2">
      <c r="A663" s="3"/>
      <c r="B663" s="5"/>
      <c r="C663" s="2"/>
      <c r="D663" s="58"/>
      <c r="E663" s="2"/>
    </row>
    <row r="664" spans="1:5" s="1" customFormat="1" ht="15" customHeight="1" x14ac:dyDescent="0.2">
      <c r="A664" s="3"/>
      <c r="B664" s="5"/>
      <c r="C664" s="2"/>
      <c r="D664" s="58"/>
      <c r="E664" s="2"/>
    </row>
    <row r="665" spans="1:5" s="1" customFormat="1" ht="15.75" customHeight="1" x14ac:dyDescent="0.2">
      <c r="A665" s="3"/>
      <c r="B665" s="5"/>
      <c r="C665" s="2"/>
      <c r="D665" s="58"/>
      <c r="E665" s="2"/>
    </row>
    <row r="666" spans="1:5" s="1" customFormat="1" ht="15.75" customHeight="1" x14ac:dyDescent="0.2">
      <c r="A666" s="3"/>
      <c r="B666" s="5"/>
      <c r="C666" s="2"/>
      <c r="D666" s="58"/>
      <c r="E666" s="2"/>
    </row>
    <row r="667" spans="1:5" s="1" customFormat="1" ht="15.75" customHeight="1" x14ac:dyDescent="0.2">
      <c r="A667" s="3"/>
      <c r="B667" s="5"/>
      <c r="C667" s="2"/>
      <c r="D667" s="58"/>
      <c r="E667" s="2"/>
    </row>
    <row r="668" spans="1:5" s="1" customFormat="1" ht="15.75" customHeight="1" x14ac:dyDescent="0.2">
      <c r="A668" s="3"/>
      <c r="B668" s="5"/>
      <c r="C668" s="2"/>
      <c r="D668" s="58"/>
      <c r="E668" s="2"/>
    </row>
    <row r="669" spans="1:5" s="1" customFormat="1" ht="15.75" customHeight="1" x14ac:dyDescent="0.2">
      <c r="A669" s="3"/>
      <c r="B669" s="5"/>
      <c r="C669" s="2"/>
      <c r="D669" s="58"/>
      <c r="E669" s="2"/>
    </row>
    <row r="670" spans="1:5" s="1" customFormat="1" ht="15.75" customHeight="1" x14ac:dyDescent="0.2">
      <c r="A670" s="3"/>
      <c r="B670" s="5"/>
      <c r="C670" s="2"/>
      <c r="D670" s="58"/>
      <c r="E670" s="2"/>
    </row>
    <row r="671" spans="1:5" s="1" customFormat="1" ht="15.75" customHeight="1" x14ac:dyDescent="0.2">
      <c r="A671" s="3"/>
      <c r="B671" s="5"/>
      <c r="C671" s="2"/>
      <c r="D671" s="58"/>
      <c r="E671" s="2"/>
    </row>
    <row r="672" spans="1:5" s="1" customFormat="1" ht="15.75" customHeight="1" x14ac:dyDescent="0.2">
      <c r="A672" s="3"/>
      <c r="B672" s="5"/>
      <c r="C672" s="2"/>
      <c r="D672" s="58"/>
      <c r="E672" s="2"/>
    </row>
    <row r="673" spans="1:5" s="1" customFormat="1" ht="15.75" customHeight="1" x14ac:dyDescent="0.2">
      <c r="A673" s="3"/>
      <c r="B673" s="5"/>
      <c r="C673" s="2"/>
      <c r="D673" s="58"/>
      <c r="E673" s="2"/>
    </row>
    <row r="674" spans="1:5" s="1" customFormat="1" ht="15.75" customHeight="1" x14ac:dyDescent="0.2">
      <c r="A674" s="3"/>
      <c r="B674" s="5"/>
      <c r="C674" s="2"/>
      <c r="D674" s="58"/>
      <c r="E674" s="2"/>
    </row>
    <row r="675" spans="1:5" s="1" customFormat="1" ht="15.75" customHeight="1" x14ac:dyDescent="0.2">
      <c r="A675" s="3"/>
      <c r="B675" s="5"/>
      <c r="C675" s="2"/>
      <c r="D675" s="58"/>
      <c r="E675" s="2"/>
    </row>
    <row r="676" spans="1:5" s="1" customFormat="1" ht="15.75" customHeight="1" x14ac:dyDescent="0.2">
      <c r="A676" s="3"/>
      <c r="B676" s="5"/>
      <c r="C676" s="2"/>
      <c r="D676" s="58"/>
      <c r="E676" s="2"/>
    </row>
    <row r="677" spans="1:5" s="1" customFormat="1" ht="15.75" customHeight="1" x14ac:dyDescent="0.2">
      <c r="A677" s="3"/>
      <c r="B677" s="5"/>
      <c r="C677" s="2"/>
      <c r="D677" s="58"/>
      <c r="E677" s="2"/>
    </row>
    <row r="678" spans="1:5" s="1" customFormat="1" ht="15.75" customHeight="1" x14ac:dyDescent="0.2">
      <c r="A678" s="3"/>
      <c r="B678" s="5"/>
      <c r="C678" s="2"/>
      <c r="D678" s="58"/>
      <c r="E678" s="2"/>
    </row>
    <row r="679" spans="1:5" s="1" customFormat="1" ht="15.75" customHeight="1" x14ac:dyDescent="0.2">
      <c r="A679" s="3"/>
      <c r="B679" s="5"/>
      <c r="C679" s="2"/>
      <c r="D679" s="58"/>
      <c r="E679" s="2"/>
    </row>
    <row r="680" spans="1:5" s="1" customFormat="1" ht="15.75" customHeight="1" x14ac:dyDescent="0.2">
      <c r="A680" s="3"/>
      <c r="B680" s="5"/>
      <c r="C680" s="2"/>
      <c r="D680" s="58"/>
      <c r="E680" s="2"/>
    </row>
    <row r="681" spans="1:5" s="1" customFormat="1" ht="15.75" customHeight="1" x14ac:dyDescent="0.2">
      <c r="A681" s="3"/>
      <c r="B681" s="5"/>
      <c r="C681" s="2"/>
      <c r="D681" s="58"/>
      <c r="E681" s="2"/>
    </row>
    <row r="682" spans="1:5" s="1" customFormat="1" ht="15.75" customHeight="1" x14ac:dyDescent="0.2">
      <c r="A682" s="3"/>
      <c r="B682" s="5"/>
      <c r="C682" s="2"/>
      <c r="D682" s="58"/>
      <c r="E682" s="2"/>
    </row>
    <row r="683" spans="1:5" s="1" customFormat="1" ht="15.75" customHeight="1" x14ac:dyDescent="0.2">
      <c r="A683" s="3"/>
      <c r="B683" s="5"/>
      <c r="C683" s="2"/>
      <c r="D683" s="58"/>
      <c r="E683" s="2"/>
    </row>
    <row r="684" spans="1:5" s="1" customFormat="1" ht="15.75" customHeight="1" x14ac:dyDescent="0.2">
      <c r="A684" s="3"/>
      <c r="B684" s="5"/>
      <c r="C684" s="2"/>
      <c r="D684" s="58"/>
      <c r="E684" s="2"/>
    </row>
    <row r="685" spans="1:5" s="1" customFormat="1" ht="15.75" customHeight="1" x14ac:dyDescent="0.2">
      <c r="A685" s="3"/>
      <c r="B685" s="5"/>
      <c r="C685" s="2"/>
      <c r="D685" s="58"/>
      <c r="E685" s="2"/>
    </row>
    <row r="686" spans="1:5" s="1" customFormat="1" ht="15.75" customHeight="1" x14ac:dyDescent="0.2">
      <c r="A686" s="3"/>
      <c r="B686" s="5"/>
      <c r="C686" s="2"/>
      <c r="D686" s="58"/>
      <c r="E686" s="2"/>
    </row>
    <row r="687" spans="1:5" s="1" customFormat="1" ht="15.75" customHeight="1" x14ac:dyDescent="0.2">
      <c r="A687" s="3"/>
      <c r="B687" s="5"/>
      <c r="C687" s="2"/>
      <c r="D687" s="58"/>
      <c r="E687" s="2"/>
    </row>
    <row r="688" spans="1:5" s="1" customFormat="1" ht="15.75" customHeight="1" x14ac:dyDescent="0.2">
      <c r="A688" s="3"/>
      <c r="B688" s="5"/>
      <c r="C688" s="2"/>
      <c r="D688" s="58"/>
      <c r="E688" s="2"/>
    </row>
    <row r="689" spans="1:5" s="1" customFormat="1" ht="15.75" customHeight="1" x14ac:dyDescent="0.2">
      <c r="A689" s="3"/>
      <c r="B689" s="5"/>
      <c r="C689" s="2"/>
      <c r="D689" s="58"/>
      <c r="E689" s="2"/>
    </row>
    <row r="690" spans="1:5" s="1" customFormat="1" ht="15.75" customHeight="1" x14ac:dyDescent="0.2">
      <c r="A690" s="3"/>
      <c r="B690" s="5"/>
      <c r="C690" s="2"/>
      <c r="D690" s="58"/>
      <c r="E690" s="2"/>
    </row>
    <row r="691" spans="1:5" s="1" customFormat="1" ht="15.75" customHeight="1" x14ac:dyDescent="0.2">
      <c r="A691" s="3"/>
      <c r="B691" s="5"/>
      <c r="C691" s="2"/>
      <c r="D691" s="58"/>
      <c r="E691" s="2"/>
    </row>
    <row r="692" spans="1:5" s="1" customFormat="1" ht="15.75" customHeight="1" x14ac:dyDescent="0.2">
      <c r="A692" s="3"/>
      <c r="B692" s="5"/>
      <c r="C692" s="2"/>
      <c r="D692" s="58"/>
      <c r="E692" s="2"/>
    </row>
    <row r="693" spans="1:5" s="1" customFormat="1" ht="15.75" customHeight="1" x14ac:dyDescent="0.2">
      <c r="A693" s="3"/>
      <c r="B693" s="5"/>
      <c r="C693" s="2"/>
      <c r="D693" s="58"/>
      <c r="E693" s="2"/>
    </row>
    <row r="694" spans="1:5" s="1" customFormat="1" ht="15.75" customHeight="1" x14ac:dyDescent="0.2">
      <c r="A694" s="3"/>
      <c r="B694" s="5"/>
      <c r="C694" s="2"/>
      <c r="D694" s="58"/>
      <c r="E694" s="2"/>
    </row>
    <row r="695" spans="1:5" s="1" customFormat="1" ht="15.75" customHeight="1" x14ac:dyDescent="0.2">
      <c r="A695" s="3"/>
      <c r="B695" s="5"/>
      <c r="C695" s="2"/>
      <c r="D695" s="58"/>
      <c r="E695" s="2"/>
    </row>
    <row r="696" spans="1:5" s="1" customFormat="1" ht="15.75" customHeight="1" x14ac:dyDescent="0.2">
      <c r="A696" s="3"/>
      <c r="B696" s="5"/>
      <c r="C696" s="2"/>
      <c r="D696" s="58"/>
      <c r="E696" s="2"/>
    </row>
    <row r="697" spans="1:5" s="1" customFormat="1" ht="15.75" customHeight="1" x14ac:dyDescent="0.2">
      <c r="A697" s="3"/>
      <c r="B697" s="5"/>
      <c r="C697" s="2"/>
      <c r="D697" s="58"/>
      <c r="E697" s="2"/>
    </row>
    <row r="698" spans="1:5" s="1" customFormat="1" ht="15.75" customHeight="1" x14ac:dyDescent="0.2">
      <c r="A698" s="3"/>
      <c r="B698" s="5"/>
      <c r="C698" s="2"/>
      <c r="D698" s="58"/>
      <c r="E698" s="2"/>
    </row>
    <row r="699" spans="1:5" s="1" customFormat="1" ht="15.75" customHeight="1" x14ac:dyDescent="0.2">
      <c r="A699" s="3"/>
      <c r="B699" s="5"/>
      <c r="C699" s="2"/>
      <c r="D699" s="58"/>
      <c r="E699" s="2"/>
    </row>
    <row r="700" spans="1:5" s="1" customFormat="1" ht="15.75" customHeight="1" x14ac:dyDescent="0.2">
      <c r="A700" s="3"/>
      <c r="B700" s="5"/>
      <c r="C700" s="2"/>
      <c r="D700" s="58"/>
      <c r="E700" s="2"/>
    </row>
    <row r="701" spans="1:5" s="1" customFormat="1" ht="15.75" customHeight="1" x14ac:dyDescent="0.2">
      <c r="A701" s="3"/>
      <c r="B701" s="5"/>
      <c r="C701" s="2"/>
      <c r="D701" s="58"/>
      <c r="E701" s="2"/>
    </row>
    <row r="702" spans="1:5" s="1" customFormat="1" ht="15.75" customHeight="1" x14ac:dyDescent="0.2">
      <c r="A702" s="3"/>
      <c r="B702" s="5"/>
      <c r="C702" s="2"/>
      <c r="D702" s="58"/>
      <c r="E702" s="2"/>
    </row>
    <row r="703" spans="1:5" s="1" customFormat="1" ht="15.75" customHeight="1" x14ac:dyDescent="0.2">
      <c r="A703" s="3"/>
      <c r="B703" s="5"/>
      <c r="C703" s="2"/>
      <c r="D703" s="58"/>
      <c r="E703" s="2"/>
    </row>
    <row r="704" spans="1:5" s="1" customFormat="1" ht="15.75" customHeight="1" x14ac:dyDescent="0.2">
      <c r="A704" s="3"/>
      <c r="B704" s="5"/>
      <c r="C704" s="2"/>
      <c r="D704" s="58"/>
      <c r="E704" s="2"/>
    </row>
    <row r="705" spans="1:5" s="1" customFormat="1" ht="15.75" customHeight="1" x14ac:dyDescent="0.2">
      <c r="A705" s="3"/>
      <c r="B705" s="5"/>
      <c r="C705" s="2"/>
      <c r="D705" s="58"/>
      <c r="E705" s="2"/>
    </row>
    <row r="706" spans="1:5" s="1" customFormat="1" ht="15.75" customHeight="1" x14ac:dyDescent="0.2">
      <c r="A706" s="3"/>
      <c r="B706" s="5"/>
      <c r="C706" s="2"/>
      <c r="D706" s="58"/>
      <c r="E706" s="2"/>
    </row>
    <row r="707" spans="1:5" s="1" customFormat="1" ht="15.75" customHeight="1" x14ac:dyDescent="0.2">
      <c r="A707" s="3"/>
      <c r="B707" s="5"/>
      <c r="C707" s="2"/>
      <c r="D707" s="58"/>
      <c r="E707" s="2"/>
    </row>
    <row r="708" spans="1:5" s="1" customFormat="1" ht="15.75" customHeight="1" x14ac:dyDescent="0.2">
      <c r="A708" s="3"/>
      <c r="B708" s="5"/>
      <c r="C708" s="2"/>
      <c r="D708" s="58"/>
      <c r="E708" s="2"/>
    </row>
    <row r="709" spans="1:5" s="1" customFormat="1" ht="15.75" customHeight="1" x14ac:dyDescent="0.2">
      <c r="A709" s="3"/>
      <c r="B709" s="5"/>
      <c r="C709" s="2"/>
      <c r="D709" s="58"/>
      <c r="E709" s="2"/>
    </row>
    <row r="710" spans="1:5" s="1" customFormat="1" ht="15.75" customHeight="1" x14ac:dyDescent="0.2">
      <c r="A710" s="3"/>
      <c r="B710" s="5"/>
      <c r="C710" s="2"/>
      <c r="D710" s="58"/>
      <c r="E710" s="2"/>
    </row>
    <row r="711" spans="1:5" s="1" customFormat="1" ht="15.75" customHeight="1" x14ac:dyDescent="0.2">
      <c r="A711" s="3"/>
      <c r="B711" s="5"/>
      <c r="C711" s="2"/>
      <c r="D711" s="58"/>
      <c r="E711" s="2"/>
    </row>
    <row r="712" spans="1:5" s="1" customFormat="1" ht="15.75" customHeight="1" x14ac:dyDescent="0.2">
      <c r="A712" s="3"/>
      <c r="B712" s="5"/>
      <c r="C712" s="2"/>
      <c r="D712" s="58"/>
      <c r="E712" s="2"/>
    </row>
    <row r="713" spans="1:5" s="1" customFormat="1" ht="15.75" customHeight="1" x14ac:dyDescent="0.2">
      <c r="A713" s="3"/>
      <c r="B713" s="5"/>
      <c r="C713" s="2"/>
      <c r="D713" s="58"/>
      <c r="E713" s="2"/>
    </row>
    <row r="714" spans="1:5" s="1" customFormat="1" ht="15.75" customHeight="1" x14ac:dyDescent="0.2">
      <c r="A714" s="3"/>
      <c r="B714" s="5"/>
      <c r="C714" s="2"/>
      <c r="D714" s="58"/>
      <c r="E714" s="2"/>
    </row>
    <row r="715" spans="1:5" s="1" customFormat="1" ht="15.75" customHeight="1" x14ac:dyDescent="0.2">
      <c r="A715" s="3"/>
      <c r="B715" s="5"/>
      <c r="C715" s="2"/>
      <c r="D715" s="58"/>
      <c r="E715" s="2"/>
    </row>
    <row r="716" spans="1:5" s="1" customFormat="1" ht="15.75" customHeight="1" x14ac:dyDescent="0.2">
      <c r="A716" s="3"/>
      <c r="B716" s="5"/>
      <c r="C716" s="2"/>
      <c r="D716" s="58"/>
      <c r="E716" s="2"/>
    </row>
    <row r="717" spans="1:5" s="1" customFormat="1" ht="15.75" customHeight="1" x14ac:dyDescent="0.2">
      <c r="A717" s="3"/>
      <c r="B717" s="5"/>
      <c r="C717" s="2"/>
      <c r="D717" s="58"/>
      <c r="E717" s="2"/>
    </row>
    <row r="718" spans="1:5" s="1" customFormat="1" ht="15.75" customHeight="1" x14ac:dyDescent="0.2">
      <c r="A718" s="3"/>
      <c r="B718" s="5"/>
      <c r="C718" s="2"/>
      <c r="D718" s="58"/>
      <c r="E718" s="2"/>
    </row>
    <row r="719" spans="1:5" s="1" customFormat="1" ht="15.75" customHeight="1" x14ac:dyDescent="0.2">
      <c r="A719" s="3"/>
      <c r="B719" s="5"/>
      <c r="C719" s="2"/>
      <c r="D719" s="58"/>
      <c r="E719" s="2"/>
    </row>
    <row r="720" spans="1:5" s="1" customFormat="1" ht="15.75" customHeight="1" x14ac:dyDescent="0.2">
      <c r="A720" s="3"/>
      <c r="B720" s="5"/>
      <c r="C720" s="2"/>
      <c r="D720" s="58"/>
      <c r="E720" s="2"/>
    </row>
    <row r="721" spans="1:5" s="1" customFormat="1" ht="15.75" customHeight="1" x14ac:dyDescent="0.2">
      <c r="A721" s="3"/>
      <c r="B721" s="5"/>
      <c r="C721" s="2"/>
      <c r="D721" s="58"/>
      <c r="E721" s="2"/>
    </row>
    <row r="722" spans="1:5" s="1" customFormat="1" ht="15.75" customHeight="1" x14ac:dyDescent="0.2">
      <c r="A722" s="3"/>
      <c r="B722" s="5"/>
      <c r="C722" s="2"/>
      <c r="D722" s="58"/>
      <c r="E722" s="2"/>
    </row>
    <row r="723" spans="1:5" s="1" customFormat="1" ht="15.75" customHeight="1" x14ac:dyDescent="0.2">
      <c r="A723" s="3"/>
      <c r="B723" s="5"/>
      <c r="C723" s="2"/>
      <c r="D723" s="58"/>
      <c r="E723" s="2"/>
    </row>
    <row r="724" spans="1:5" s="1" customFormat="1" ht="15.75" customHeight="1" x14ac:dyDescent="0.2">
      <c r="A724" s="3"/>
      <c r="B724" s="5"/>
      <c r="C724" s="2"/>
      <c r="D724" s="58"/>
      <c r="E724" s="2"/>
    </row>
    <row r="725" spans="1:5" s="1" customFormat="1" ht="15.75" customHeight="1" x14ac:dyDescent="0.2">
      <c r="A725" s="3"/>
      <c r="B725" s="5"/>
      <c r="C725" s="2"/>
      <c r="D725" s="58"/>
      <c r="E725" s="2"/>
    </row>
    <row r="726" spans="1:5" s="1" customFormat="1" ht="15.75" customHeight="1" x14ac:dyDescent="0.2">
      <c r="A726" s="3"/>
      <c r="B726" s="5"/>
      <c r="C726" s="2"/>
      <c r="D726" s="58"/>
      <c r="E726" s="2"/>
    </row>
    <row r="727" spans="1:5" s="1" customFormat="1" ht="15.75" customHeight="1" x14ac:dyDescent="0.2">
      <c r="A727" s="3"/>
      <c r="B727" s="5"/>
      <c r="C727" s="2"/>
      <c r="D727" s="58"/>
      <c r="E727" s="2"/>
    </row>
    <row r="728" spans="1:5" s="1" customFormat="1" ht="15.75" customHeight="1" x14ac:dyDescent="0.2">
      <c r="A728" s="3"/>
      <c r="B728" s="5"/>
      <c r="C728" s="2"/>
      <c r="D728" s="58"/>
      <c r="E728" s="2"/>
    </row>
    <row r="729" spans="1:5" s="1" customFormat="1" ht="15.75" customHeight="1" x14ac:dyDescent="0.2">
      <c r="A729" s="3"/>
      <c r="B729" s="5"/>
      <c r="C729" s="2"/>
      <c r="D729" s="58"/>
      <c r="E729" s="2"/>
    </row>
    <row r="730" spans="1:5" s="1" customFormat="1" ht="15.75" customHeight="1" x14ac:dyDescent="0.2">
      <c r="A730" s="3"/>
      <c r="B730" s="5"/>
      <c r="C730" s="2"/>
      <c r="D730" s="58"/>
      <c r="E730" s="2"/>
    </row>
    <row r="731" spans="1:5" s="1" customFormat="1" ht="15.75" customHeight="1" x14ac:dyDescent="0.2">
      <c r="A731" s="3"/>
      <c r="B731" s="5"/>
      <c r="C731" s="2"/>
      <c r="D731" s="58"/>
      <c r="E731" s="2"/>
    </row>
    <row r="732" spans="1:5" s="1" customFormat="1" ht="15.75" customHeight="1" x14ac:dyDescent="0.2">
      <c r="A732" s="3"/>
      <c r="B732" s="5"/>
      <c r="C732" s="2"/>
      <c r="D732" s="58"/>
      <c r="E732" s="2"/>
    </row>
    <row r="733" spans="1:5" s="1" customFormat="1" ht="15.75" customHeight="1" x14ac:dyDescent="0.2">
      <c r="A733" s="3"/>
      <c r="B733" s="5"/>
      <c r="C733" s="2"/>
      <c r="D733" s="58"/>
      <c r="E733" s="2"/>
    </row>
    <row r="734" spans="1:5" s="1" customFormat="1" ht="15.75" customHeight="1" x14ac:dyDescent="0.2">
      <c r="A734" s="3"/>
      <c r="B734" s="5"/>
      <c r="C734" s="2"/>
      <c r="D734" s="58"/>
      <c r="E734" s="2"/>
    </row>
    <row r="735" spans="1:5" s="1" customFormat="1" ht="15.75" customHeight="1" x14ac:dyDescent="0.2">
      <c r="A735" s="3"/>
      <c r="B735" s="5"/>
      <c r="C735" s="2"/>
      <c r="D735" s="58"/>
      <c r="E735" s="2"/>
    </row>
    <row r="736" spans="1:5" s="1" customFormat="1" ht="15.75" customHeight="1" x14ac:dyDescent="0.2">
      <c r="A736" s="3"/>
      <c r="B736" s="5"/>
      <c r="C736" s="2"/>
      <c r="D736" s="58"/>
      <c r="E736" s="2"/>
    </row>
    <row r="737" spans="1:5" s="1" customFormat="1" ht="15.75" customHeight="1" x14ac:dyDescent="0.2">
      <c r="A737" s="3"/>
      <c r="B737" s="5"/>
      <c r="C737" s="2"/>
      <c r="D737" s="58"/>
      <c r="E737" s="2"/>
    </row>
    <row r="738" spans="1:5" s="1" customFormat="1" ht="15.75" customHeight="1" x14ac:dyDescent="0.2">
      <c r="A738" s="3"/>
      <c r="B738" s="5"/>
      <c r="C738" s="2"/>
      <c r="D738" s="58"/>
      <c r="E738" s="2"/>
    </row>
    <row r="739" spans="1:5" s="1" customFormat="1" ht="15.75" customHeight="1" x14ac:dyDescent="0.2">
      <c r="A739" s="3"/>
      <c r="B739" s="5"/>
      <c r="C739" s="2"/>
      <c r="D739" s="58"/>
      <c r="E739" s="2"/>
    </row>
    <row r="740" spans="1:5" s="1" customFormat="1" ht="15.75" customHeight="1" x14ac:dyDescent="0.2">
      <c r="A740" s="3"/>
      <c r="B740" s="5"/>
      <c r="C740" s="2"/>
      <c r="D740" s="58"/>
      <c r="E740" s="2"/>
    </row>
    <row r="741" spans="1:5" s="1" customFormat="1" ht="15.75" customHeight="1" x14ac:dyDescent="0.2">
      <c r="A741" s="3"/>
      <c r="B741" s="5"/>
      <c r="C741" s="2"/>
      <c r="D741" s="58"/>
      <c r="E741" s="2"/>
    </row>
    <row r="742" spans="1:5" s="1" customFormat="1" ht="15.75" customHeight="1" x14ac:dyDescent="0.2">
      <c r="A742" s="3"/>
      <c r="B742" s="5"/>
      <c r="C742" s="2"/>
      <c r="D742" s="58"/>
      <c r="E742" s="2"/>
    </row>
    <row r="743" spans="1:5" s="1" customFormat="1" ht="15.75" customHeight="1" x14ac:dyDescent="0.2">
      <c r="A743" s="3"/>
      <c r="B743" s="5"/>
      <c r="C743" s="2"/>
      <c r="D743" s="58"/>
      <c r="E743" s="2"/>
    </row>
    <row r="744" spans="1:5" s="1" customFormat="1" ht="15.75" customHeight="1" x14ac:dyDescent="0.2">
      <c r="A744" s="3"/>
      <c r="B744" s="5"/>
      <c r="C744" s="2"/>
      <c r="D744" s="58"/>
      <c r="E744" s="2"/>
    </row>
    <row r="745" spans="1:5" s="1" customFormat="1" ht="15.75" customHeight="1" x14ac:dyDescent="0.2">
      <c r="A745" s="3"/>
      <c r="B745" s="5"/>
      <c r="C745" s="2"/>
      <c r="D745" s="58"/>
      <c r="E745" s="2"/>
    </row>
    <row r="746" spans="1:5" s="1" customFormat="1" ht="15.75" customHeight="1" x14ac:dyDescent="0.2">
      <c r="A746" s="3"/>
      <c r="B746" s="5"/>
      <c r="C746" s="2"/>
      <c r="D746" s="58"/>
      <c r="E746" s="2"/>
    </row>
    <row r="747" spans="1:5" s="1" customFormat="1" ht="15.75" customHeight="1" x14ac:dyDescent="0.2">
      <c r="A747" s="3"/>
      <c r="B747" s="5"/>
      <c r="C747" s="2"/>
      <c r="D747" s="58"/>
      <c r="E747" s="2"/>
    </row>
    <row r="748" spans="1:5" s="1" customFormat="1" ht="15.75" customHeight="1" x14ac:dyDescent="0.2">
      <c r="A748" s="3"/>
      <c r="B748" s="5"/>
      <c r="C748" s="2"/>
      <c r="D748" s="58"/>
      <c r="E748" s="2"/>
    </row>
    <row r="749" spans="1:5" s="1" customFormat="1" ht="15.75" customHeight="1" x14ac:dyDescent="0.2">
      <c r="A749" s="3"/>
      <c r="B749" s="5"/>
      <c r="C749" s="2"/>
      <c r="D749" s="58"/>
      <c r="E749" s="2"/>
    </row>
    <row r="750" spans="1:5" s="1" customFormat="1" ht="15.75" customHeight="1" x14ac:dyDescent="0.2">
      <c r="A750" s="3"/>
      <c r="B750" s="5"/>
      <c r="C750" s="2"/>
      <c r="D750" s="58"/>
      <c r="E750" s="2"/>
    </row>
    <row r="751" spans="1:5" s="1" customFormat="1" ht="15.75" customHeight="1" x14ac:dyDescent="0.2">
      <c r="A751" s="3"/>
      <c r="B751" s="5"/>
      <c r="C751" s="2"/>
      <c r="D751" s="58"/>
      <c r="E751" s="2"/>
    </row>
    <row r="752" spans="1:5" s="1" customFormat="1" ht="15.75" customHeight="1" x14ac:dyDescent="0.2">
      <c r="A752" s="3"/>
      <c r="B752" s="5"/>
      <c r="C752" s="2"/>
      <c r="D752" s="58"/>
      <c r="E752" s="2"/>
    </row>
    <row r="753" spans="1:5" s="1" customFormat="1" ht="15.75" customHeight="1" x14ac:dyDescent="0.2">
      <c r="A753" s="3"/>
      <c r="B753" s="5"/>
      <c r="C753" s="2"/>
      <c r="D753" s="58"/>
      <c r="E753" s="2"/>
    </row>
    <row r="754" spans="1:5" s="1" customFormat="1" ht="15.75" customHeight="1" x14ac:dyDescent="0.2">
      <c r="A754" s="3"/>
      <c r="B754" s="5"/>
      <c r="C754" s="2"/>
      <c r="D754" s="58"/>
      <c r="E754" s="2"/>
    </row>
    <row r="755" spans="1:5" s="1" customFormat="1" ht="15.75" customHeight="1" x14ac:dyDescent="0.2">
      <c r="A755" s="3"/>
      <c r="B755" s="5"/>
      <c r="C755" s="2"/>
      <c r="D755" s="58"/>
      <c r="E755" s="2"/>
    </row>
    <row r="756" spans="1:5" s="1" customFormat="1" ht="15.75" customHeight="1" x14ac:dyDescent="0.2">
      <c r="A756" s="3"/>
      <c r="B756" s="5"/>
      <c r="C756" s="2"/>
      <c r="D756" s="58"/>
      <c r="E756" s="2"/>
    </row>
    <row r="757" spans="1:5" s="1" customFormat="1" ht="15.75" customHeight="1" x14ac:dyDescent="0.2">
      <c r="A757" s="3"/>
      <c r="B757" s="5"/>
      <c r="C757" s="2"/>
      <c r="D757" s="58"/>
      <c r="E757" s="2"/>
    </row>
    <row r="758" spans="1:5" s="1" customFormat="1" ht="15.75" customHeight="1" x14ac:dyDescent="0.2">
      <c r="A758" s="3"/>
      <c r="B758" s="5"/>
      <c r="C758" s="2"/>
      <c r="D758" s="58"/>
      <c r="E758" s="2"/>
    </row>
    <row r="759" spans="1:5" s="1" customFormat="1" ht="15.75" customHeight="1" x14ac:dyDescent="0.2">
      <c r="A759" s="3"/>
      <c r="B759" s="5"/>
      <c r="C759" s="2"/>
      <c r="D759" s="58"/>
      <c r="E759" s="2"/>
    </row>
    <row r="760" spans="1:5" s="1" customFormat="1" ht="15.75" customHeight="1" x14ac:dyDescent="0.2">
      <c r="A760" s="3"/>
      <c r="B760" s="5"/>
      <c r="C760" s="2"/>
      <c r="D760" s="58"/>
      <c r="E760" s="2"/>
    </row>
    <row r="761" spans="1:5" s="1" customFormat="1" ht="15.75" customHeight="1" x14ac:dyDescent="0.2">
      <c r="A761" s="3"/>
      <c r="B761" s="5"/>
      <c r="C761" s="2"/>
      <c r="D761" s="58"/>
      <c r="E761" s="2"/>
    </row>
    <row r="762" spans="1:5" s="1" customFormat="1" ht="15.75" customHeight="1" x14ac:dyDescent="0.2">
      <c r="A762" s="3"/>
      <c r="B762" s="5"/>
      <c r="C762" s="2"/>
      <c r="D762" s="58"/>
      <c r="E762" s="2"/>
    </row>
    <row r="763" spans="1:5" s="1" customFormat="1" ht="15.75" customHeight="1" x14ac:dyDescent="0.2">
      <c r="A763" s="3"/>
      <c r="B763" s="5"/>
      <c r="C763" s="2"/>
      <c r="D763" s="58"/>
      <c r="E763" s="2"/>
    </row>
    <row r="764" spans="1:5" s="1" customFormat="1" ht="15.75" customHeight="1" x14ac:dyDescent="0.2">
      <c r="A764" s="3"/>
      <c r="B764" s="5"/>
      <c r="C764" s="2"/>
      <c r="D764" s="58"/>
      <c r="E764" s="2"/>
    </row>
    <row r="765" spans="1:5" s="1" customFormat="1" ht="15.75" customHeight="1" x14ac:dyDescent="0.2">
      <c r="A765" s="3"/>
      <c r="B765" s="5"/>
      <c r="C765" s="2"/>
      <c r="D765" s="58"/>
      <c r="E765" s="2"/>
    </row>
    <row r="766" spans="1:5" s="1" customFormat="1" ht="15.75" customHeight="1" x14ac:dyDescent="0.2">
      <c r="A766" s="3"/>
      <c r="B766" s="5"/>
      <c r="C766" s="2"/>
      <c r="D766" s="58"/>
      <c r="E766" s="2"/>
    </row>
    <row r="767" spans="1:5" s="1" customFormat="1" ht="15.75" customHeight="1" x14ac:dyDescent="0.2">
      <c r="A767" s="3"/>
      <c r="B767" s="5"/>
      <c r="C767" s="2"/>
      <c r="D767" s="58"/>
      <c r="E767" s="2"/>
    </row>
    <row r="768" spans="1:5" s="1" customFormat="1" ht="15.75" customHeight="1" x14ac:dyDescent="0.2">
      <c r="A768" s="3"/>
      <c r="B768" s="5"/>
      <c r="C768" s="2"/>
      <c r="D768" s="58"/>
      <c r="E768" s="2"/>
    </row>
    <row r="769" spans="1:5" s="1" customFormat="1" ht="15.75" customHeight="1" x14ac:dyDescent="0.2">
      <c r="A769" s="3"/>
      <c r="B769" s="5"/>
      <c r="C769" s="2"/>
      <c r="D769" s="58"/>
      <c r="E769" s="2"/>
    </row>
    <row r="770" spans="1:5" s="1" customFormat="1" ht="15.75" customHeight="1" x14ac:dyDescent="0.2">
      <c r="A770" s="3"/>
      <c r="B770" s="5"/>
      <c r="C770" s="2"/>
      <c r="D770" s="58"/>
      <c r="E770" s="2"/>
    </row>
    <row r="771" spans="1:5" s="1" customFormat="1" ht="15.75" customHeight="1" x14ac:dyDescent="0.2">
      <c r="A771" s="3"/>
      <c r="B771" s="5"/>
      <c r="C771" s="2"/>
      <c r="D771" s="58"/>
      <c r="E771" s="2"/>
    </row>
    <row r="772" spans="1:5" s="1" customFormat="1" ht="15.75" customHeight="1" x14ac:dyDescent="0.2">
      <c r="A772" s="3"/>
      <c r="B772" s="5"/>
      <c r="C772" s="2"/>
      <c r="D772" s="58"/>
      <c r="E772" s="2"/>
    </row>
    <row r="773" spans="1:5" s="1" customFormat="1" ht="15.75" customHeight="1" x14ac:dyDescent="0.2">
      <c r="A773" s="3"/>
      <c r="B773" s="5"/>
      <c r="C773" s="2"/>
      <c r="D773" s="58"/>
      <c r="E773" s="2"/>
    </row>
    <row r="774" spans="1:5" s="1" customFormat="1" ht="15.75" customHeight="1" x14ac:dyDescent="0.2">
      <c r="A774" s="3"/>
      <c r="B774" s="5"/>
      <c r="C774" s="2"/>
      <c r="D774" s="58"/>
      <c r="E774" s="2"/>
    </row>
    <row r="775" spans="1:5" s="1" customFormat="1" ht="15.75" customHeight="1" x14ac:dyDescent="0.2">
      <c r="A775" s="3"/>
      <c r="B775" s="5"/>
      <c r="C775" s="2"/>
      <c r="D775" s="58"/>
      <c r="E775" s="2"/>
    </row>
    <row r="776" spans="1:5" s="1" customFormat="1" ht="15.75" customHeight="1" x14ac:dyDescent="0.2">
      <c r="A776" s="3"/>
      <c r="B776" s="5"/>
      <c r="C776" s="2"/>
      <c r="D776" s="58"/>
      <c r="E776" s="2"/>
    </row>
    <row r="777" spans="1:5" s="1" customFormat="1" ht="15.75" customHeight="1" x14ac:dyDescent="0.2">
      <c r="A777" s="3"/>
      <c r="B777" s="5"/>
      <c r="C777" s="2"/>
      <c r="D777" s="58"/>
      <c r="E777" s="2"/>
    </row>
    <row r="778" spans="1:5" s="1" customFormat="1" ht="15.75" customHeight="1" x14ac:dyDescent="0.2">
      <c r="A778" s="3"/>
      <c r="B778" s="5"/>
      <c r="C778" s="2"/>
      <c r="D778" s="58"/>
      <c r="E778" s="2"/>
    </row>
    <row r="779" spans="1:5" s="1" customFormat="1" ht="15.75" customHeight="1" x14ac:dyDescent="0.2">
      <c r="A779" s="3"/>
      <c r="B779" s="5"/>
      <c r="C779" s="2"/>
      <c r="D779" s="58"/>
      <c r="E779" s="2"/>
    </row>
    <row r="780" spans="1:5" s="1" customFormat="1" ht="15.75" customHeight="1" x14ac:dyDescent="0.2">
      <c r="A780" s="3"/>
      <c r="B780" s="5"/>
      <c r="C780" s="2"/>
      <c r="D780" s="58"/>
      <c r="E780" s="2"/>
    </row>
    <row r="781" spans="1:5" s="1" customFormat="1" ht="15.75" customHeight="1" x14ac:dyDescent="0.2">
      <c r="A781" s="3"/>
      <c r="B781" s="5"/>
      <c r="C781" s="2"/>
      <c r="D781" s="58"/>
      <c r="E781" s="2"/>
    </row>
    <row r="782" spans="1:5" s="1" customFormat="1" ht="15.75" customHeight="1" x14ac:dyDescent="0.2">
      <c r="A782" s="3"/>
      <c r="B782" s="5"/>
      <c r="C782" s="2"/>
      <c r="D782" s="58"/>
      <c r="E782" s="2"/>
    </row>
    <row r="783" spans="1:5" s="1" customFormat="1" ht="15.75" customHeight="1" x14ac:dyDescent="0.2">
      <c r="A783" s="3"/>
      <c r="B783" s="5"/>
      <c r="C783" s="2"/>
      <c r="D783" s="58"/>
      <c r="E783" s="2"/>
    </row>
    <row r="784" spans="1:5" s="1" customFormat="1" ht="15.75" customHeight="1" x14ac:dyDescent="0.2">
      <c r="A784" s="3"/>
      <c r="B784" s="5"/>
      <c r="C784" s="2"/>
      <c r="D784" s="58"/>
      <c r="E784" s="2"/>
    </row>
    <row r="785" spans="1:5" s="1" customFormat="1" ht="15.75" customHeight="1" x14ac:dyDescent="0.2">
      <c r="A785" s="3"/>
      <c r="B785" s="5"/>
      <c r="C785" s="2"/>
      <c r="D785" s="58"/>
      <c r="E785" s="2"/>
    </row>
    <row r="786" spans="1:5" s="1" customFormat="1" ht="15.75" customHeight="1" x14ac:dyDescent="0.2">
      <c r="A786" s="3"/>
      <c r="B786" s="5"/>
      <c r="C786" s="2"/>
      <c r="D786" s="58"/>
      <c r="E786" s="2"/>
    </row>
    <row r="787" spans="1:5" s="1" customFormat="1" ht="15.75" customHeight="1" x14ac:dyDescent="0.2">
      <c r="A787" s="3"/>
      <c r="B787" s="5"/>
      <c r="C787" s="2"/>
      <c r="D787" s="58"/>
      <c r="E787" s="2"/>
    </row>
    <row r="788" spans="1:5" s="1" customFormat="1" ht="15.75" customHeight="1" x14ac:dyDescent="0.2">
      <c r="A788" s="3"/>
      <c r="B788" s="5"/>
      <c r="C788" s="2"/>
      <c r="D788" s="58"/>
      <c r="E788" s="2"/>
    </row>
    <row r="789" spans="1:5" s="1" customFormat="1" ht="15.75" customHeight="1" x14ac:dyDescent="0.2">
      <c r="A789" s="3"/>
      <c r="B789" s="5"/>
      <c r="C789" s="2"/>
      <c r="D789" s="58"/>
      <c r="E789" s="2"/>
    </row>
    <row r="790" spans="1:5" s="1" customFormat="1" ht="15.75" customHeight="1" x14ac:dyDescent="0.2">
      <c r="A790" s="3"/>
      <c r="B790" s="5"/>
      <c r="C790" s="2"/>
      <c r="D790" s="58"/>
      <c r="E790" s="2"/>
    </row>
    <row r="791" spans="1:5" s="1" customFormat="1" ht="15.75" customHeight="1" x14ac:dyDescent="0.2">
      <c r="A791" s="3"/>
      <c r="B791" s="5"/>
      <c r="C791" s="2"/>
      <c r="D791" s="58"/>
      <c r="E791" s="2"/>
    </row>
    <row r="792" spans="1:5" s="1" customFormat="1" ht="15.75" customHeight="1" x14ac:dyDescent="0.2">
      <c r="A792" s="3"/>
      <c r="B792" s="5"/>
      <c r="C792" s="2"/>
      <c r="D792" s="58"/>
      <c r="E792" s="2"/>
    </row>
    <row r="793" spans="1:5" s="1" customFormat="1" ht="15.75" customHeight="1" x14ac:dyDescent="0.2">
      <c r="A793" s="3"/>
      <c r="B793" s="5"/>
      <c r="C793" s="2"/>
      <c r="D793" s="58"/>
      <c r="E793" s="2"/>
    </row>
    <row r="794" spans="1:5" s="1" customFormat="1" ht="15.75" customHeight="1" x14ac:dyDescent="0.2">
      <c r="A794" s="3"/>
      <c r="B794" s="5"/>
      <c r="C794" s="2"/>
      <c r="D794" s="58"/>
      <c r="E794" s="2"/>
    </row>
    <row r="795" spans="1:5" s="1" customFormat="1" ht="15.75" customHeight="1" x14ac:dyDescent="0.2">
      <c r="A795" s="3"/>
      <c r="B795" s="5"/>
      <c r="C795" s="2"/>
      <c r="D795" s="58"/>
      <c r="E795" s="2"/>
    </row>
    <row r="796" spans="1:5" s="1" customFormat="1" ht="15.75" customHeight="1" x14ac:dyDescent="0.2">
      <c r="A796" s="3"/>
      <c r="B796" s="5"/>
      <c r="C796" s="2"/>
      <c r="D796" s="58"/>
      <c r="E796" s="2"/>
    </row>
    <row r="797" spans="1:5" s="1" customFormat="1" ht="15.75" customHeight="1" x14ac:dyDescent="0.2">
      <c r="A797" s="3"/>
      <c r="B797" s="5"/>
      <c r="C797" s="2"/>
      <c r="D797" s="58"/>
      <c r="E797" s="2"/>
    </row>
    <row r="798" spans="1:5" s="1" customFormat="1" ht="15.75" customHeight="1" x14ac:dyDescent="0.2">
      <c r="A798" s="3"/>
      <c r="B798" s="5"/>
      <c r="C798" s="2"/>
      <c r="D798" s="58"/>
      <c r="E798" s="2"/>
    </row>
    <row r="799" spans="1:5" s="1" customFormat="1" ht="15.75" customHeight="1" x14ac:dyDescent="0.2">
      <c r="A799" s="3"/>
      <c r="B799" s="5"/>
      <c r="C799" s="2"/>
      <c r="D799" s="58"/>
      <c r="E799" s="2"/>
    </row>
    <row r="800" spans="1:5" s="1" customFormat="1" ht="15.75" customHeight="1" x14ac:dyDescent="0.2">
      <c r="A800" s="3"/>
      <c r="B800" s="5"/>
      <c r="C800" s="2"/>
      <c r="D800" s="58"/>
      <c r="E800" s="2"/>
    </row>
    <row r="801" spans="1:5" s="1" customFormat="1" ht="15.75" customHeight="1" x14ac:dyDescent="0.2">
      <c r="A801" s="3"/>
      <c r="B801" s="5"/>
      <c r="C801" s="2"/>
      <c r="D801" s="58"/>
      <c r="E801" s="2"/>
    </row>
    <row r="802" spans="1:5" s="1" customFormat="1" ht="15.75" customHeight="1" x14ac:dyDescent="0.2">
      <c r="A802" s="3"/>
      <c r="B802" s="5"/>
      <c r="C802" s="2"/>
      <c r="D802" s="58"/>
      <c r="E802" s="2"/>
    </row>
    <row r="803" spans="1:5" s="1" customFormat="1" ht="15.75" customHeight="1" x14ac:dyDescent="0.2">
      <c r="A803" s="3"/>
      <c r="B803" s="5"/>
      <c r="C803" s="2"/>
      <c r="D803" s="58"/>
      <c r="E803" s="2"/>
    </row>
    <row r="804" spans="1:5" s="1" customFormat="1" ht="15.75" customHeight="1" x14ac:dyDescent="0.2">
      <c r="A804" s="3"/>
      <c r="B804" s="5"/>
      <c r="C804" s="2"/>
      <c r="D804" s="58"/>
      <c r="E804" s="2"/>
    </row>
    <row r="805" spans="1:5" s="1" customFormat="1" ht="15.75" customHeight="1" x14ac:dyDescent="0.2">
      <c r="A805" s="3"/>
      <c r="B805" s="5"/>
      <c r="C805" s="2"/>
      <c r="D805" s="58"/>
      <c r="E805" s="2"/>
    </row>
    <row r="806" spans="1:5" s="1" customFormat="1" ht="15.75" customHeight="1" x14ac:dyDescent="0.2">
      <c r="A806" s="3"/>
      <c r="B806" s="5"/>
      <c r="C806" s="2"/>
      <c r="D806" s="58"/>
      <c r="E806" s="2"/>
    </row>
    <row r="807" spans="1:5" s="1" customFormat="1" ht="15.75" customHeight="1" x14ac:dyDescent="0.2">
      <c r="A807" s="3"/>
      <c r="B807" s="5"/>
      <c r="C807" s="2"/>
      <c r="D807" s="58"/>
      <c r="E807" s="2"/>
    </row>
    <row r="808" spans="1:5" s="1" customFormat="1" ht="15.75" customHeight="1" x14ac:dyDescent="0.2">
      <c r="A808" s="3"/>
      <c r="B808" s="5"/>
      <c r="C808" s="2"/>
      <c r="D808" s="58"/>
      <c r="E808" s="2"/>
    </row>
    <row r="809" spans="1:5" s="1" customFormat="1" ht="15.75" customHeight="1" x14ac:dyDescent="0.2">
      <c r="A809" s="3"/>
      <c r="B809" s="5"/>
      <c r="C809" s="2"/>
      <c r="D809" s="58"/>
      <c r="E809" s="2"/>
    </row>
    <row r="810" spans="1:5" s="1" customFormat="1" ht="15.75" customHeight="1" x14ac:dyDescent="0.2">
      <c r="A810" s="3"/>
      <c r="B810" s="5"/>
      <c r="C810" s="2"/>
      <c r="D810" s="58"/>
      <c r="E810" s="2"/>
    </row>
    <row r="811" spans="1:5" s="1" customFormat="1" ht="15.75" customHeight="1" x14ac:dyDescent="0.2">
      <c r="A811" s="3"/>
      <c r="B811" s="5"/>
      <c r="C811" s="2"/>
      <c r="D811" s="58"/>
      <c r="E811" s="2"/>
    </row>
    <row r="812" spans="1:5" s="1" customFormat="1" ht="15.75" customHeight="1" x14ac:dyDescent="0.2">
      <c r="A812" s="3"/>
      <c r="B812" s="5"/>
      <c r="C812" s="2"/>
      <c r="D812" s="58"/>
      <c r="E812" s="2"/>
    </row>
    <row r="813" spans="1:5" s="1" customFormat="1" ht="15.75" customHeight="1" x14ac:dyDescent="0.2">
      <c r="A813" s="3"/>
      <c r="B813" s="5"/>
      <c r="C813" s="2"/>
      <c r="D813" s="58"/>
      <c r="E813" s="2"/>
    </row>
    <row r="814" spans="1:5" s="1" customFormat="1" ht="15.75" customHeight="1" x14ac:dyDescent="0.2">
      <c r="A814" s="3"/>
      <c r="B814" s="5"/>
      <c r="C814" s="2"/>
      <c r="D814" s="58"/>
      <c r="E814" s="2"/>
    </row>
    <row r="815" spans="1:5" s="1" customFormat="1" ht="15.75" customHeight="1" x14ac:dyDescent="0.2">
      <c r="A815" s="3"/>
      <c r="B815" s="5"/>
      <c r="C815" s="2"/>
      <c r="D815" s="58"/>
      <c r="E815" s="2"/>
    </row>
    <row r="816" spans="1:5" s="1" customFormat="1" ht="15.75" customHeight="1" x14ac:dyDescent="0.2">
      <c r="A816" s="3"/>
      <c r="B816" s="5"/>
      <c r="C816" s="2"/>
      <c r="D816" s="58"/>
      <c r="E816" s="2"/>
    </row>
    <row r="817" spans="1:5" s="1" customFormat="1" ht="15.75" customHeight="1" x14ac:dyDescent="0.2">
      <c r="A817" s="3"/>
      <c r="B817" s="5"/>
      <c r="C817" s="2"/>
      <c r="D817" s="58"/>
      <c r="E817" s="2"/>
    </row>
    <row r="818" spans="1:5" s="1" customFormat="1" ht="15.75" customHeight="1" x14ac:dyDescent="0.2">
      <c r="A818" s="3"/>
      <c r="B818" s="5"/>
      <c r="C818" s="2"/>
      <c r="D818" s="58"/>
      <c r="E818" s="2"/>
    </row>
    <row r="819" spans="1:5" s="1" customFormat="1" ht="15.75" customHeight="1" x14ac:dyDescent="0.2">
      <c r="A819" s="3"/>
      <c r="B819" s="5"/>
      <c r="C819" s="2"/>
      <c r="D819" s="58"/>
      <c r="E819" s="2"/>
    </row>
    <row r="820" spans="1:5" s="1" customFormat="1" ht="15.75" customHeight="1" x14ac:dyDescent="0.2">
      <c r="A820" s="3"/>
      <c r="B820" s="5"/>
      <c r="C820" s="2"/>
      <c r="D820" s="58"/>
      <c r="E820" s="2"/>
    </row>
    <row r="821" spans="1:5" s="1" customFormat="1" ht="15.75" customHeight="1" x14ac:dyDescent="0.2">
      <c r="A821" s="3"/>
      <c r="B821" s="5"/>
      <c r="C821" s="2"/>
      <c r="D821" s="58"/>
      <c r="E821" s="2"/>
    </row>
    <row r="822" spans="1:5" s="1" customFormat="1" ht="15.75" customHeight="1" x14ac:dyDescent="0.2">
      <c r="A822" s="3"/>
      <c r="B822" s="5"/>
      <c r="C822" s="2"/>
      <c r="D822" s="58"/>
      <c r="E822" s="2"/>
    </row>
    <row r="823" spans="1:5" s="1" customFormat="1" ht="15.75" customHeight="1" x14ac:dyDescent="0.2">
      <c r="A823" s="3"/>
      <c r="B823" s="5"/>
      <c r="C823" s="2"/>
      <c r="D823" s="58"/>
      <c r="E823" s="2"/>
    </row>
    <row r="824" spans="1:5" s="1" customFormat="1" ht="15.75" customHeight="1" x14ac:dyDescent="0.2">
      <c r="A824" s="3"/>
      <c r="B824" s="5"/>
      <c r="C824" s="2"/>
      <c r="D824" s="58"/>
      <c r="E824" s="2"/>
    </row>
    <row r="825" spans="1:5" s="1" customFormat="1" ht="15.75" customHeight="1" x14ac:dyDescent="0.2">
      <c r="A825" s="3"/>
      <c r="B825" s="5"/>
      <c r="C825" s="2"/>
      <c r="D825" s="58"/>
      <c r="E825" s="2"/>
    </row>
    <row r="826" spans="1:5" s="1" customFormat="1" ht="15.75" customHeight="1" x14ac:dyDescent="0.2">
      <c r="A826" s="3"/>
      <c r="B826" s="5"/>
      <c r="C826" s="2"/>
      <c r="D826" s="58"/>
      <c r="E826" s="2"/>
    </row>
    <row r="827" spans="1:5" s="1" customFormat="1" ht="15.75" customHeight="1" x14ac:dyDescent="0.2">
      <c r="A827" s="3"/>
      <c r="B827" s="5"/>
      <c r="C827" s="2"/>
      <c r="D827" s="58"/>
      <c r="E827" s="2"/>
    </row>
    <row r="828" spans="1:5" s="1" customFormat="1" ht="15.75" customHeight="1" x14ac:dyDescent="0.2">
      <c r="A828" s="3"/>
      <c r="B828" s="5"/>
      <c r="C828" s="2"/>
      <c r="D828" s="58"/>
      <c r="E828" s="2"/>
    </row>
    <row r="829" spans="1:5" s="1" customFormat="1" ht="15.75" customHeight="1" x14ac:dyDescent="0.2">
      <c r="A829" s="3"/>
      <c r="B829" s="5"/>
      <c r="C829" s="2"/>
      <c r="D829" s="58"/>
      <c r="E829" s="2"/>
    </row>
    <row r="830" spans="1:5" s="1" customFormat="1" ht="15.75" customHeight="1" x14ac:dyDescent="0.2">
      <c r="A830" s="3"/>
      <c r="B830" s="5"/>
      <c r="C830" s="2"/>
      <c r="D830" s="58"/>
      <c r="E830" s="2"/>
    </row>
    <row r="831" spans="1:5" s="1" customFormat="1" ht="15.75" customHeight="1" x14ac:dyDescent="0.2">
      <c r="A831" s="3"/>
      <c r="B831" s="5"/>
      <c r="C831" s="2"/>
      <c r="D831" s="58"/>
      <c r="E831" s="2"/>
    </row>
    <row r="832" spans="1:5" s="1" customFormat="1" ht="15.75" customHeight="1" x14ac:dyDescent="0.2">
      <c r="A832" s="3"/>
      <c r="B832" s="5"/>
      <c r="C832" s="2"/>
      <c r="D832" s="58"/>
      <c r="E832" s="2"/>
    </row>
    <row r="833" spans="1:5" s="1" customFormat="1" ht="15.75" customHeight="1" x14ac:dyDescent="0.2">
      <c r="A833" s="3"/>
      <c r="B833" s="5"/>
      <c r="C833" s="2"/>
      <c r="D833" s="58"/>
      <c r="E833" s="2"/>
    </row>
    <row r="834" spans="1:5" s="1" customFormat="1" ht="15.75" customHeight="1" x14ac:dyDescent="0.2">
      <c r="A834" s="3"/>
      <c r="B834" s="5"/>
      <c r="C834" s="2"/>
      <c r="D834" s="58"/>
      <c r="E834" s="2"/>
    </row>
    <row r="835" spans="1:5" s="1" customFormat="1" ht="15.75" customHeight="1" x14ac:dyDescent="0.2">
      <c r="A835" s="3"/>
      <c r="B835" s="5"/>
      <c r="C835" s="2"/>
      <c r="D835" s="58"/>
      <c r="E835" s="2"/>
    </row>
    <row r="836" spans="1:5" s="1" customFormat="1" ht="15.75" customHeight="1" x14ac:dyDescent="0.2">
      <c r="A836" s="3"/>
      <c r="B836" s="5"/>
      <c r="C836" s="2"/>
      <c r="D836" s="58"/>
      <c r="E836" s="2"/>
    </row>
    <row r="837" spans="1:5" s="1" customFormat="1" ht="15.75" customHeight="1" x14ac:dyDescent="0.2">
      <c r="A837" s="3"/>
      <c r="B837" s="5"/>
      <c r="C837" s="2"/>
      <c r="D837" s="58"/>
      <c r="E837" s="2"/>
    </row>
    <row r="838" spans="1:5" s="1" customFormat="1" ht="15.75" customHeight="1" x14ac:dyDescent="0.2">
      <c r="A838" s="3"/>
      <c r="B838" s="5"/>
      <c r="C838" s="2"/>
      <c r="D838" s="58"/>
      <c r="E838" s="2"/>
    </row>
    <row r="839" spans="1:5" s="1" customFormat="1" ht="15.75" customHeight="1" x14ac:dyDescent="0.2">
      <c r="A839" s="3"/>
      <c r="B839" s="5"/>
      <c r="C839" s="2"/>
      <c r="D839" s="58"/>
      <c r="E839" s="2"/>
    </row>
    <row r="840" spans="1:5" s="1" customFormat="1" ht="15.75" customHeight="1" x14ac:dyDescent="0.2">
      <c r="A840" s="3"/>
      <c r="B840" s="5"/>
      <c r="C840" s="2"/>
      <c r="D840" s="58"/>
      <c r="E840" s="2"/>
    </row>
    <row r="841" spans="1:5" s="1" customFormat="1" ht="15.75" customHeight="1" x14ac:dyDescent="0.2">
      <c r="A841" s="3"/>
      <c r="B841" s="5"/>
      <c r="C841" s="2"/>
      <c r="D841" s="58"/>
      <c r="E841" s="2"/>
    </row>
    <row r="842" spans="1:5" s="1" customFormat="1" ht="15.75" customHeight="1" x14ac:dyDescent="0.2">
      <c r="A842" s="3"/>
      <c r="B842" s="5"/>
      <c r="C842" s="2"/>
      <c r="D842" s="58"/>
      <c r="E842" s="2"/>
    </row>
    <row r="843" spans="1:5" s="1" customFormat="1" ht="15.75" customHeight="1" x14ac:dyDescent="0.2">
      <c r="A843" s="3"/>
      <c r="B843" s="5"/>
      <c r="C843" s="2"/>
      <c r="D843" s="58"/>
      <c r="E843" s="2"/>
    </row>
    <row r="844" spans="1:5" s="1" customFormat="1" ht="15.75" customHeight="1" x14ac:dyDescent="0.2">
      <c r="A844" s="3"/>
      <c r="B844" s="5"/>
      <c r="C844" s="2"/>
      <c r="D844" s="58"/>
      <c r="E844" s="2"/>
    </row>
    <row r="845" spans="1:5" s="1" customFormat="1" ht="15.75" customHeight="1" x14ac:dyDescent="0.2">
      <c r="A845" s="3"/>
      <c r="B845" s="5"/>
      <c r="C845" s="2"/>
      <c r="D845" s="58"/>
      <c r="E845" s="2"/>
    </row>
    <row r="846" spans="1:5" s="1" customFormat="1" ht="15.75" customHeight="1" x14ac:dyDescent="0.2">
      <c r="A846" s="3"/>
      <c r="B846" s="5"/>
      <c r="C846" s="2"/>
      <c r="D846" s="58"/>
      <c r="E846" s="2"/>
    </row>
    <row r="847" spans="1:5" s="1" customFormat="1" ht="15.75" customHeight="1" x14ac:dyDescent="0.2">
      <c r="A847" s="3"/>
      <c r="B847" s="5"/>
      <c r="C847" s="2"/>
      <c r="D847" s="58"/>
      <c r="E847" s="2"/>
    </row>
    <row r="848" spans="1:5" s="1" customFormat="1" ht="15.75" customHeight="1" x14ac:dyDescent="0.2">
      <c r="A848" s="3"/>
      <c r="B848" s="5"/>
      <c r="C848" s="2"/>
      <c r="D848" s="58"/>
      <c r="E848" s="2"/>
    </row>
    <row r="849" spans="1:5" s="1" customFormat="1" ht="15.75" customHeight="1" x14ac:dyDescent="0.2">
      <c r="A849" s="3"/>
      <c r="B849" s="5"/>
      <c r="C849" s="2"/>
      <c r="D849" s="58"/>
      <c r="E849" s="2"/>
    </row>
    <row r="850" spans="1:5" s="1" customFormat="1" ht="15.75" customHeight="1" x14ac:dyDescent="0.2">
      <c r="A850" s="3"/>
      <c r="B850" s="5"/>
      <c r="C850" s="2"/>
      <c r="D850" s="58"/>
      <c r="E850" s="2"/>
    </row>
    <row r="851" spans="1:5" s="1" customFormat="1" ht="15.75" customHeight="1" x14ac:dyDescent="0.2">
      <c r="A851" s="3"/>
      <c r="B851" s="5"/>
      <c r="C851" s="2"/>
      <c r="D851" s="58"/>
      <c r="E851" s="2"/>
    </row>
    <row r="852" spans="1:5" s="1" customFormat="1" ht="15.75" customHeight="1" x14ac:dyDescent="0.2">
      <c r="A852" s="3"/>
      <c r="B852" s="5"/>
      <c r="C852" s="2"/>
      <c r="D852" s="58"/>
      <c r="E852" s="2"/>
    </row>
    <row r="853" spans="1:5" s="1" customFormat="1" ht="15.75" customHeight="1" x14ac:dyDescent="0.2">
      <c r="A853" s="3"/>
      <c r="B853" s="5"/>
      <c r="C853" s="2"/>
      <c r="D853" s="58"/>
      <c r="E853" s="2"/>
    </row>
    <row r="854" spans="1:5" s="1" customFormat="1" ht="15.75" customHeight="1" x14ac:dyDescent="0.2">
      <c r="A854" s="3"/>
      <c r="B854" s="5"/>
      <c r="C854" s="2"/>
      <c r="D854" s="58"/>
      <c r="E854" s="2"/>
    </row>
    <row r="855" spans="1:5" s="1" customFormat="1" ht="15.75" customHeight="1" x14ac:dyDescent="0.2">
      <c r="A855" s="3"/>
      <c r="B855" s="5"/>
      <c r="C855" s="2"/>
      <c r="D855" s="58"/>
      <c r="E855" s="2"/>
    </row>
    <row r="856" spans="1:5" s="1" customFormat="1" ht="15.75" customHeight="1" x14ac:dyDescent="0.2">
      <c r="A856" s="3"/>
      <c r="B856" s="5"/>
      <c r="C856" s="2"/>
      <c r="D856" s="58"/>
      <c r="E856" s="2"/>
    </row>
    <row r="857" spans="1:5" s="1" customFormat="1" ht="15.75" customHeight="1" x14ac:dyDescent="0.2">
      <c r="A857" s="3"/>
      <c r="B857" s="5"/>
      <c r="C857" s="2"/>
      <c r="D857" s="58"/>
      <c r="E857" s="2"/>
    </row>
    <row r="858" spans="1:5" s="1" customFormat="1" ht="15.75" customHeight="1" x14ac:dyDescent="0.2">
      <c r="A858" s="3"/>
      <c r="B858" s="5"/>
      <c r="C858" s="2"/>
      <c r="D858" s="58"/>
      <c r="E858" s="2"/>
    </row>
    <row r="859" spans="1:5" s="1" customFormat="1" ht="15.75" customHeight="1" x14ac:dyDescent="0.2">
      <c r="A859" s="3"/>
      <c r="B859" s="5"/>
      <c r="C859" s="2"/>
      <c r="D859" s="58"/>
      <c r="E859" s="2"/>
    </row>
    <row r="860" spans="1:5" s="1" customFormat="1" ht="15.75" customHeight="1" x14ac:dyDescent="0.2">
      <c r="A860" s="3"/>
      <c r="B860" s="5"/>
      <c r="C860" s="2"/>
      <c r="D860" s="58"/>
      <c r="E860" s="2"/>
    </row>
    <row r="861" spans="1:5" s="1" customFormat="1" ht="15.75" customHeight="1" x14ac:dyDescent="0.2">
      <c r="A861" s="3"/>
      <c r="B861" s="5"/>
      <c r="C861" s="2"/>
      <c r="D861" s="58"/>
      <c r="E861" s="2"/>
    </row>
    <row r="862" spans="1:5" s="1" customFormat="1" ht="15.75" customHeight="1" x14ac:dyDescent="0.2">
      <c r="A862" s="3"/>
      <c r="B862" s="5"/>
      <c r="C862" s="2"/>
      <c r="D862" s="58"/>
      <c r="E862" s="2"/>
    </row>
    <row r="863" spans="1:5" s="1" customFormat="1" ht="15.75" customHeight="1" x14ac:dyDescent="0.2">
      <c r="A863" s="3"/>
      <c r="B863" s="5"/>
      <c r="C863" s="2"/>
      <c r="D863" s="58"/>
      <c r="E863" s="2"/>
    </row>
    <row r="864" spans="1:5" s="1" customFormat="1" ht="15.75" customHeight="1" x14ac:dyDescent="0.2">
      <c r="A864" s="3"/>
      <c r="B864" s="5"/>
      <c r="C864" s="2"/>
      <c r="D864" s="58"/>
      <c r="E864" s="2"/>
    </row>
    <row r="865" spans="1:5" s="1" customFormat="1" ht="15.75" customHeight="1" x14ac:dyDescent="0.2">
      <c r="A865" s="3"/>
      <c r="B865" s="5"/>
      <c r="C865" s="2"/>
      <c r="D865" s="58"/>
      <c r="E865" s="2"/>
    </row>
    <row r="866" spans="1:5" s="1" customFormat="1" ht="15.75" customHeight="1" x14ac:dyDescent="0.2">
      <c r="A866" s="3"/>
      <c r="B866" s="5"/>
      <c r="C866" s="2"/>
      <c r="D866" s="58"/>
      <c r="E866" s="2"/>
    </row>
    <row r="867" spans="1:5" s="1" customFormat="1" ht="15.75" customHeight="1" x14ac:dyDescent="0.2">
      <c r="A867" s="3"/>
      <c r="B867" s="5"/>
      <c r="C867" s="2"/>
      <c r="D867" s="58"/>
      <c r="E867" s="2"/>
    </row>
    <row r="868" spans="1:5" s="1" customFormat="1" ht="15.75" customHeight="1" x14ac:dyDescent="0.2">
      <c r="A868" s="3"/>
      <c r="B868" s="5"/>
      <c r="C868" s="2"/>
      <c r="D868" s="58"/>
      <c r="E868" s="2"/>
    </row>
    <row r="869" spans="1:5" s="1" customFormat="1" ht="15.75" customHeight="1" x14ac:dyDescent="0.2">
      <c r="A869" s="3"/>
      <c r="B869" s="5"/>
      <c r="C869" s="2"/>
      <c r="D869" s="58"/>
      <c r="E869" s="2"/>
    </row>
    <row r="870" spans="1:5" s="1" customFormat="1" ht="15.75" customHeight="1" x14ac:dyDescent="0.2">
      <c r="A870" s="3"/>
      <c r="B870" s="5"/>
      <c r="C870" s="2"/>
      <c r="D870" s="58"/>
      <c r="E870" s="2"/>
    </row>
    <row r="871" spans="1:5" s="1" customFormat="1" ht="15.75" customHeight="1" x14ac:dyDescent="0.2">
      <c r="A871" s="3"/>
      <c r="B871" s="5"/>
      <c r="C871" s="2"/>
      <c r="D871" s="58"/>
      <c r="E871" s="2"/>
    </row>
    <row r="872" spans="1:5" s="1" customFormat="1" ht="15.75" customHeight="1" x14ac:dyDescent="0.2">
      <c r="A872" s="3"/>
      <c r="B872" s="5"/>
      <c r="C872" s="2"/>
      <c r="D872" s="58"/>
      <c r="E872" s="2"/>
    </row>
    <row r="873" spans="1:5" s="1" customFormat="1" ht="15.75" customHeight="1" x14ac:dyDescent="0.2">
      <c r="A873" s="3"/>
      <c r="B873" s="5"/>
      <c r="C873" s="2"/>
      <c r="D873" s="58"/>
      <c r="E873" s="2"/>
    </row>
    <row r="874" spans="1:5" s="1" customFormat="1" ht="15.75" customHeight="1" x14ac:dyDescent="0.2">
      <c r="A874" s="3"/>
      <c r="B874" s="5"/>
      <c r="C874" s="2"/>
      <c r="D874" s="58"/>
      <c r="E874" s="2"/>
    </row>
    <row r="875" spans="1:5" s="1" customFormat="1" ht="15.75" customHeight="1" x14ac:dyDescent="0.2">
      <c r="A875" s="3"/>
      <c r="B875" s="5"/>
      <c r="C875" s="2"/>
      <c r="D875" s="58"/>
      <c r="E875" s="2"/>
    </row>
    <row r="876" spans="1:5" s="1" customFormat="1" ht="15.75" customHeight="1" x14ac:dyDescent="0.2">
      <c r="A876" s="3"/>
      <c r="B876" s="5"/>
      <c r="C876" s="2"/>
      <c r="D876" s="58"/>
      <c r="E876" s="2"/>
    </row>
    <row r="877" spans="1:5" s="1" customFormat="1" ht="15.75" customHeight="1" x14ac:dyDescent="0.2">
      <c r="A877" s="3"/>
      <c r="B877" s="5"/>
      <c r="C877" s="2"/>
      <c r="D877" s="58"/>
      <c r="E877" s="2"/>
    </row>
    <row r="878" spans="1:5" s="1" customFormat="1" ht="15.75" customHeight="1" x14ac:dyDescent="0.2">
      <c r="A878" s="3"/>
      <c r="B878" s="5"/>
      <c r="C878" s="2"/>
      <c r="D878" s="58"/>
      <c r="E878" s="2"/>
    </row>
    <row r="879" spans="1:5" s="1" customFormat="1" ht="15.75" customHeight="1" x14ac:dyDescent="0.2">
      <c r="A879" s="3"/>
      <c r="B879" s="5"/>
      <c r="C879" s="2"/>
      <c r="D879" s="58"/>
      <c r="E879" s="2"/>
    </row>
    <row r="880" spans="1:5" s="1" customFormat="1" ht="15.75" customHeight="1" x14ac:dyDescent="0.2">
      <c r="A880" s="3"/>
      <c r="B880" s="5"/>
      <c r="C880" s="2"/>
      <c r="D880" s="58"/>
      <c r="E880" s="2"/>
    </row>
    <row r="881" spans="1:12" s="1" customFormat="1" ht="15.75" customHeight="1" x14ac:dyDescent="0.2">
      <c r="A881" s="3"/>
      <c r="B881" s="5"/>
      <c r="C881" s="2"/>
      <c r="D881" s="58"/>
      <c r="E881" s="2"/>
    </row>
    <row r="882" spans="1:12" s="1" customFormat="1" ht="15.75" customHeight="1" x14ac:dyDescent="0.2">
      <c r="A882" s="3"/>
      <c r="B882" s="5"/>
      <c r="C882" s="2"/>
      <c r="D882" s="58"/>
      <c r="E882" s="2"/>
    </row>
    <row r="883" spans="1:12" s="1" customFormat="1" ht="15.75" customHeight="1" x14ac:dyDescent="0.2">
      <c r="A883" s="3"/>
      <c r="B883" s="5"/>
      <c r="C883" s="2"/>
      <c r="D883" s="58"/>
      <c r="E883" s="2"/>
    </row>
    <row r="884" spans="1:12" s="1" customFormat="1" ht="15.75" customHeight="1" x14ac:dyDescent="0.2">
      <c r="A884" s="3"/>
      <c r="B884" s="5"/>
      <c r="C884" s="2"/>
      <c r="D884" s="58"/>
      <c r="E884" s="2"/>
    </row>
    <row r="885" spans="1:12" s="1" customFormat="1" ht="15.75" customHeight="1" x14ac:dyDescent="0.2">
      <c r="A885" s="3"/>
      <c r="B885" s="5"/>
      <c r="C885" s="2"/>
      <c r="D885" s="58"/>
      <c r="E885" s="2"/>
    </row>
    <row r="886" spans="1:12" s="1" customFormat="1" ht="15.75" customHeight="1" x14ac:dyDescent="0.2">
      <c r="A886" s="3"/>
      <c r="B886" s="5"/>
      <c r="C886" s="2"/>
      <c r="D886" s="58"/>
      <c r="E886" s="2"/>
    </row>
    <row r="887" spans="1:12" s="1" customFormat="1" ht="15.75" customHeight="1" x14ac:dyDescent="0.2">
      <c r="A887" s="3"/>
      <c r="B887" s="5"/>
      <c r="C887" s="2"/>
      <c r="D887" s="58"/>
      <c r="E887" s="2"/>
    </row>
    <row r="888" spans="1:12" s="1" customFormat="1" ht="15.75" customHeight="1" x14ac:dyDescent="0.2">
      <c r="A888" s="3"/>
      <c r="B888" s="5"/>
      <c r="C888" s="2"/>
      <c r="D888" s="58"/>
      <c r="E888" s="2"/>
    </row>
    <row r="889" spans="1:12" s="1" customFormat="1" ht="15.75" customHeight="1" x14ac:dyDescent="0.2">
      <c r="A889" s="3"/>
      <c r="B889" s="5"/>
      <c r="C889" s="2"/>
      <c r="D889" s="58"/>
      <c r="E889" s="2"/>
    </row>
    <row r="890" spans="1:12" s="1" customFormat="1" ht="15.75" customHeight="1" x14ac:dyDescent="0.2">
      <c r="A890" s="3"/>
      <c r="B890" s="5"/>
      <c r="C890" s="2"/>
      <c r="D890" s="58"/>
      <c r="E890" s="2"/>
    </row>
    <row r="891" spans="1:12" s="1" customFormat="1" ht="15.75" customHeight="1" x14ac:dyDescent="0.2">
      <c r="A891" s="3"/>
      <c r="B891" s="5"/>
      <c r="C891" s="2"/>
      <c r="D891" s="58"/>
      <c r="E891" s="2"/>
    </row>
    <row r="892" spans="1:12" s="1" customFormat="1" ht="15.75" customHeight="1" x14ac:dyDescent="0.2">
      <c r="A892" s="3"/>
      <c r="B892" s="5"/>
      <c r="C892" s="2"/>
      <c r="D892" s="58"/>
      <c r="E892" s="2"/>
    </row>
    <row r="893" spans="1:12" s="1" customFormat="1" ht="15.75" customHeight="1" x14ac:dyDescent="0.2">
      <c r="A893" s="3"/>
      <c r="B893" s="5"/>
      <c r="C893" s="2"/>
      <c r="D893" s="58"/>
      <c r="E893" s="2"/>
      <c r="G893" s="2"/>
      <c r="H893" s="2"/>
      <c r="I893" s="2"/>
      <c r="J893" s="2"/>
      <c r="K893" s="2"/>
      <c r="L893" s="2"/>
    </row>
  </sheetData>
  <mergeCells count="4">
    <mergeCell ref="A5:A6"/>
    <mergeCell ref="A1:E1"/>
    <mergeCell ref="A2:E2"/>
    <mergeCell ref="A3:E3"/>
  </mergeCells>
  <printOptions horizontalCentered="1"/>
  <pageMargins left="0.98425196850393704" right="0.98425196850393704" top="0.86614173228346458" bottom="0.82677165354330717" header="0.51181102362204722" footer="0.51181102362204722"/>
  <pageSetup scale="76" firstPageNumber="17" orientation="portrait" useFirstPageNumber="1" r:id="rId1"/>
  <headerFooter differentOddEven="1">
    <oddHeader>&amp;L&amp;"Arial,Bold Italic"&amp;10  2020 Census of Population and Housing&amp;R&amp;"Arial,Bold Italic"&amp;10Camiguin</oddHeader>
    <oddFooter xml:space="preserve">&amp;L&amp;"Arial,Bold Italic"&amp;10  Philippine Statistics Authority&amp;R&amp;"Arial,Bold"&amp;10&amp;P   </oddFooter>
    <evenHeader>&amp;L&amp;"Arial,Bold Italic"&amp;10  Camiguin&amp;R&amp;"Arial,Bold Italic"&amp;10 2020 Census of Population and Housing</evenHeader>
    <evenFooter>&amp;L&amp;"Arial,Bold"&amp;10  &amp;P&amp;R&amp;"Arial,Bold Italic"&amp;10Philippine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2E13-9FA7-4C5E-BD80-36E1EDDD18C7}">
  <dimension ref="A1:K1154"/>
  <sheetViews>
    <sheetView view="pageBreakPreview" zoomScale="120" zoomScaleNormal="100" zoomScaleSheetLayoutView="120" workbookViewId="0">
      <selection activeCell="G10" sqref="G10"/>
    </sheetView>
  </sheetViews>
  <sheetFormatPr defaultColWidth="9.140625" defaultRowHeight="15.75" customHeight="1" x14ac:dyDescent="0.2"/>
  <cols>
    <col min="1" max="1" width="39.7109375" style="3" customWidth="1"/>
    <col min="2" max="2" width="15.7109375" style="5" customWidth="1"/>
    <col min="3" max="3" width="15.7109375" style="2" customWidth="1"/>
    <col min="4" max="4" width="15.7109375" style="58" customWidth="1"/>
    <col min="5" max="5" width="15.7109375" style="2" customWidth="1"/>
    <col min="6" max="16384" width="9.140625" style="2"/>
  </cols>
  <sheetData>
    <row r="1" spans="1:6" s="1" customFormat="1" ht="15.75" customHeight="1" x14ac:dyDescent="0.3">
      <c r="A1" s="97" t="s">
        <v>1834</v>
      </c>
      <c r="B1" s="97"/>
      <c r="C1" s="97"/>
      <c r="D1" s="97"/>
      <c r="E1" s="97"/>
      <c r="F1" s="104"/>
    </row>
    <row r="2" spans="1:6" s="1" customFormat="1" ht="15.75" customHeight="1" x14ac:dyDescent="0.3">
      <c r="A2" s="97" t="s">
        <v>1833</v>
      </c>
      <c r="B2" s="97"/>
      <c r="C2" s="97"/>
      <c r="D2" s="97"/>
      <c r="E2" s="97"/>
      <c r="F2" s="104"/>
    </row>
    <row r="3" spans="1:6" s="1" customFormat="1" ht="15.75" customHeight="1" x14ac:dyDescent="0.3">
      <c r="A3" s="98" t="s">
        <v>1822</v>
      </c>
      <c r="B3" s="98"/>
      <c r="C3" s="98"/>
      <c r="D3" s="98"/>
      <c r="E3" s="98"/>
      <c r="F3" s="105"/>
    </row>
    <row r="4" spans="1:6" s="1" customFormat="1" ht="15.75" customHeight="1" thickBot="1" x14ac:dyDescent="0.25">
      <c r="D4" s="57"/>
    </row>
    <row r="5" spans="1:6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6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6" s="1" customFormat="1" ht="15.75" customHeight="1" x14ac:dyDescent="0.2">
      <c r="D7" s="57"/>
    </row>
    <row r="8" spans="1:6" s="1" customFormat="1" ht="15.75" customHeight="1" x14ac:dyDescent="0.25">
      <c r="A8" s="10" t="s">
        <v>548</v>
      </c>
      <c r="B8" s="8">
        <f>+B10+B28+B51+B76+B111+B150+B165+B193+B222+B232+B258+B273+B287+B315+B342+B364+B392+B419+B438+B447+B467+B493</f>
        <v>722902</v>
      </c>
      <c r="C8" s="8">
        <f t="shared" ref="C8" si="0">+C10+C28+C51+C76+C111+C150+C165+C193+C222+C232+C258+C273+C287+C315+C342+C364+C392+C419+C438+C447+C467+C493</f>
        <v>721716</v>
      </c>
      <c r="D8" s="60">
        <f>+D10+D28+D51+D76+D111+D150+D165+D193+D222+D232+D258+D273+D287+D315+D342+D364+D392+D419+D438+D447+D467+D493</f>
        <v>161458</v>
      </c>
      <c r="E8" s="91">
        <f>IFERROR(C8/D8,"")</f>
        <v>4.469992196112921</v>
      </c>
    </row>
    <row r="9" spans="1:6" s="1" customFormat="1" ht="15.75" customHeight="1" x14ac:dyDescent="0.25">
      <c r="A9" s="10"/>
      <c r="B9" s="9"/>
      <c r="C9" s="9"/>
      <c r="D9" s="61"/>
      <c r="E9" s="91" t="str">
        <f>IFERROR(C9/D9,"")</f>
        <v/>
      </c>
    </row>
    <row r="10" spans="1:6" s="1" customFormat="1" ht="15.75" customHeight="1" x14ac:dyDescent="0.25">
      <c r="A10" s="10" t="s">
        <v>549</v>
      </c>
      <c r="B10" s="19">
        <f>SUM(B11:B26)</f>
        <v>24367</v>
      </c>
      <c r="C10" s="19">
        <f>SUM(C11:C26)</f>
        <v>24303</v>
      </c>
      <c r="D10" s="68">
        <f>SUM(D11:D26)</f>
        <v>6110</v>
      </c>
      <c r="E10" s="95">
        <f>IFERROR(C10/D10,"")</f>
        <v>3.9775777414075288</v>
      </c>
    </row>
    <row r="11" spans="1:6" s="1" customFormat="1" ht="15.75" customHeight="1" x14ac:dyDescent="0.2">
      <c r="A11" s="28" t="s">
        <v>550</v>
      </c>
      <c r="B11" s="11">
        <v>547</v>
      </c>
      <c r="C11" s="32">
        <v>547</v>
      </c>
      <c r="D11" s="62">
        <v>165</v>
      </c>
      <c r="E11" s="84">
        <f>IFERROR(C11/D11,"")</f>
        <v>3.315151515151515</v>
      </c>
    </row>
    <row r="12" spans="1:6" s="1" customFormat="1" ht="15.75" customHeight="1" x14ac:dyDescent="0.2">
      <c r="A12" s="28" t="s">
        <v>551</v>
      </c>
      <c r="B12" s="11">
        <v>690</v>
      </c>
      <c r="C12" s="32">
        <v>690</v>
      </c>
      <c r="D12" s="62">
        <v>169</v>
      </c>
      <c r="E12" s="84">
        <f>IFERROR(C12/D12,"")</f>
        <v>4.0828402366863905</v>
      </c>
    </row>
    <row r="13" spans="1:6" s="1" customFormat="1" ht="15.75" customHeight="1" x14ac:dyDescent="0.2">
      <c r="A13" s="28" t="s">
        <v>552</v>
      </c>
      <c r="B13" s="11">
        <v>857</v>
      </c>
      <c r="C13" s="32">
        <v>857</v>
      </c>
      <c r="D13" s="62">
        <v>192</v>
      </c>
      <c r="E13" s="84">
        <f>IFERROR(C13/D13,"")</f>
        <v>4.463541666666667</v>
      </c>
    </row>
    <row r="14" spans="1:6" s="1" customFormat="1" ht="15.75" customHeight="1" x14ac:dyDescent="0.2">
      <c r="A14" s="28" t="s">
        <v>553</v>
      </c>
      <c r="B14" s="11">
        <v>1910</v>
      </c>
      <c r="C14" s="32">
        <v>1910</v>
      </c>
      <c r="D14" s="62">
        <v>476</v>
      </c>
      <c r="E14" s="84">
        <f>IFERROR(C14/D14,"")</f>
        <v>4.0126050420168067</v>
      </c>
    </row>
    <row r="15" spans="1:6" s="1" customFormat="1" ht="15.75" customHeight="1" x14ac:dyDescent="0.2">
      <c r="A15" s="28" t="s">
        <v>554</v>
      </c>
      <c r="B15" s="11">
        <v>1833</v>
      </c>
      <c r="C15" s="32">
        <v>1833</v>
      </c>
      <c r="D15" s="62">
        <v>496</v>
      </c>
      <c r="E15" s="84">
        <f>IFERROR(C15/D15,"")</f>
        <v>3.6955645161290325</v>
      </c>
    </row>
    <row r="16" spans="1:6" s="1" customFormat="1" ht="15.75" customHeight="1" x14ac:dyDescent="0.2">
      <c r="A16" s="28" t="s">
        <v>555</v>
      </c>
      <c r="B16" s="11">
        <v>772</v>
      </c>
      <c r="C16" s="32">
        <v>772</v>
      </c>
      <c r="D16" s="62">
        <v>178</v>
      </c>
      <c r="E16" s="84">
        <f>IFERROR(C16/D16,"")</f>
        <v>4.3370786516853936</v>
      </c>
    </row>
    <row r="17" spans="1:5" s="1" customFormat="1" ht="15.75" customHeight="1" x14ac:dyDescent="0.2">
      <c r="A17" s="28" t="s">
        <v>23</v>
      </c>
      <c r="B17" s="11">
        <v>2698</v>
      </c>
      <c r="C17" s="32">
        <v>2698</v>
      </c>
      <c r="D17" s="62">
        <v>678</v>
      </c>
      <c r="E17" s="84">
        <f>IFERROR(C17/D17,"")</f>
        <v>3.9793510324483776</v>
      </c>
    </row>
    <row r="18" spans="1:5" s="1" customFormat="1" ht="15.75" customHeight="1" x14ac:dyDescent="0.2">
      <c r="A18" s="28" t="s">
        <v>556</v>
      </c>
      <c r="B18" s="11">
        <v>760</v>
      </c>
      <c r="C18" s="32">
        <v>759</v>
      </c>
      <c r="D18" s="62">
        <v>181</v>
      </c>
      <c r="E18" s="84">
        <f>IFERROR(C18/D18,"")</f>
        <v>4.193370165745856</v>
      </c>
    </row>
    <row r="19" spans="1:5" s="1" customFormat="1" ht="15.75" customHeight="1" x14ac:dyDescent="0.2">
      <c r="A19" s="28" t="s">
        <v>557</v>
      </c>
      <c r="B19" s="11">
        <v>2139</v>
      </c>
      <c r="C19" s="32">
        <v>2139</v>
      </c>
      <c r="D19" s="62">
        <v>584</v>
      </c>
      <c r="E19" s="84">
        <f>IFERROR(C19/D19,"")</f>
        <v>3.6626712328767121</v>
      </c>
    </row>
    <row r="20" spans="1:5" s="1" customFormat="1" ht="15.75" customHeight="1" x14ac:dyDescent="0.2">
      <c r="A20" s="28" t="s">
        <v>558</v>
      </c>
      <c r="B20" s="11">
        <v>935</v>
      </c>
      <c r="C20" s="32">
        <v>935</v>
      </c>
      <c r="D20" s="62">
        <v>220</v>
      </c>
      <c r="E20" s="84">
        <f>IFERROR(C20/D20,"")</f>
        <v>4.25</v>
      </c>
    </row>
    <row r="21" spans="1:5" s="1" customFormat="1" ht="15.75" customHeight="1" x14ac:dyDescent="0.2">
      <c r="A21" s="28" t="s">
        <v>559</v>
      </c>
      <c r="B21" s="11">
        <v>591</v>
      </c>
      <c r="C21" s="32">
        <v>584</v>
      </c>
      <c r="D21" s="62">
        <v>160</v>
      </c>
      <c r="E21" s="84">
        <f>IFERROR(C21/D21,"")</f>
        <v>3.65</v>
      </c>
    </row>
    <row r="22" spans="1:5" s="1" customFormat="1" ht="15.75" customHeight="1" x14ac:dyDescent="0.2">
      <c r="A22" s="28" t="s">
        <v>560</v>
      </c>
      <c r="B22" s="11">
        <v>732</v>
      </c>
      <c r="C22" s="32">
        <v>730</v>
      </c>
      <c r="D22" s="62">
        <v>188</v>
      </c>
      <c r="E22" s="84">
        <f>IFERROR(C22/D22,"")</f>
        <v>3.8829787234042552</v>
      </c>
    </row>
    <row r="23" spans="1:5" s="1" customFormat="1" ht="15.75" customHeight="1" x14ac:dyDescent="0.2">
      <c r="A23" s="28" t="s">
        <v>561</v>
      </c>
      <c r="B23" s="11">
        <v>1054</v>
      </c>
      <c r="C23" s="32">
        <v>1051</v>
      </c>
      <c r="D23" s="62">
        <v>288</v>
      </c>
      <c r="E23" s="84">
        <f>IFERROR(C23/D23,"")</f>
        <v>3.6493055555555554</v>
      </c>
    </row>
    <row r="24" spans="1:5" s="1" customFormat="1" ht="15.75" customHeight="1" x14ac:dyDescent="0.2">
      <c r="A24" s="28" t="s">
        <v>562</v>
      </c>
      <c r="B24" s="11">
        <v>6507</v>
      </c>
      <c r="C24" s="32">
        <v>6473</v>
      </c>
      <c r="D24" s="62">
        <v>1530</v>
      </c>
      <c r="E24" s="84">
        <f>IFERROR(C24/D24,"")</f>
        <v>4.2307189542483661</v>
      </c>
    </row>
    <row r="25" spans="1:5" s="1" customFormat="1" ht="15.75" customHeight="1" x14ac:dyDescent="0.2">
      <c r="A25" s="28" t="s">
        <v>563</v>
      </c>
      <c r="B25" s="11">
        <v>1727</v>
      </c>
      <c r="C25" s="32">
        <v>1715</v>
      </c>
      <c r="D25" s="62">
        <v>482</v>
      </c>
      <c r="E25" s="84">
        <f>IFERROR(C25/D25,"")</f>
        <v>3.5580912863070537</v>
      </c>
    </row>
    <row r="26" spans="1:5" s="1" customFormat="1" ht="15.75" customHeight="1" x14ac:dyDescent="0.2">
      <c r="A26" s="28" t="s">
        <v>564</v>
      </c>
      <c r="B26" s="11">
        <v>615</v>
      </c>
      <c r="C26" s="32">
        <v>610</v>
      </c>
      <c r="D26" s="62">
        <v>123</v>
      </c>
      <c r="E26" s="84">
        <f>IFERROR(C26/D26,"")</f>
        <v>4.9593495934959346</v>
      </c>
    </row>
    <row r="27" spans="1:5" s="1" customFormat="1" ht="15.75" customHeight="1" x14ac:dyDescent="0.25">
      <c r="A27" s="10"/>
      <c r="B27" s="11"/>
      <c r="C27" s="32"/>
      <c r="D27" s="62"/>
      <c r="E27" s="84" t="str">
        <f>IFERROR(C27/D27,"")</f>
        <v/>
      </c>
    </row>
    <row r="28" spans="1:5" s="1" customFormat="1" ht="15.75" customHeight="1" x14ac:dyDescent="0.25">
      <c r="A28" s="10" t="s">
        <v>565</v>
      </c>
      <c r="B28" s="13">
        <f>SUM(B29:B49)</f>
        <v>68465</v>
      </c>
      <c r="C28" s="13">
        <f t="shared" ref="C28" si="1">SUM(C29:C49)</f>
        <v>68138</v>
      </c>
      <c r="D28" s="63">
        <f>SUM(D29:D49)</f>
        <v>12414</v>
      </c>
      <c r="E28" s="55">
        <f>IFERROR(C28/D28,"")</f>
        <v>5.4888029643950382</v>
      </c>
    </row>
    <row r="29" spans="1:5" s="1" customFormat="1" ht="15.75" customHeight="1" x14ac:dyDescent="0.2">
      <c r="A29" s="28" t="s">
        <v>566</v>
      </c>
      <c r="B29" s="11">
        <v>3907</v>
      </c>
      <c r="C29" s="32">
        <v>3888</v>
      </c>
      <c r="D29" s="62">
        <v>641</v>
      </c>
      <c r="E29" s="84">
        <f>IFERROR(C29/D29,"")</f>
        <v>6.0655226209048365</v>
      </c>
    </row>
    <row r="30" spans="1:5" s="1" customFormat="1" ht="15.75" customHeight="1" x14ac:dyDescent="0.2">
      <c r="A30" s="28" t="s">
        <v>567</v>
      </c>
      <c r="B30" s="11">
        <v>2601</v>
      </c>
      <c r="C30" s="32">
        <v>2601</v>
      </c>
      <c r="D30" s="62">
        <v>491</v>
      </c>
      <c r="E30" s="84">
        <f>IFERROR(C30/D30,"")</f>
        <v>5.2973523421588595</v>
      </c>
    </row>
    <row r="31" spans="1:5" s="1" customFormat="1" ht="15.75" customHeight="1" x14ac:dyDescent="0.2">
      <c r="A31" s="28" t="s">
        <v>568</v>
      </c>
      <c r="B31" s="11">
        <v>1516</v>
      </c>
      <c r="C31" s="32">
        <v>1516</v>
      </c>
      <c r="D31" s="62">
        <v>269</v>
      </c>
      <c r="E31" s="84">
        <f>IFERROR(C31/D31,"")</f>
        <v>5.6356877323420074</v>
      </c>
    </row>
    <row r="32" spans="1:5" s="1" customFormat="1" ht="15.75" customHeight="1" x14ac:dyDescent="0.2">
      <c r="A32" s="28" t="s">
        <v>569</v>
      </c>
      <c r="B32" s="11">
        <v>2298</v>
      </c>
      <c r="C32" s="32">
        <v>2298</v>
      </c>
      <c r="D32" s="62">
        <v>401</v>
      </c>
      <c r="E32" s="84">
        <f>IFERROR(C32/D32,"")</f>
        <v>5.7306733167082298</v>
      </c>
    </row>
    <row r="33" spans="1:5" s="1" customFormat="1" ht="15.75" customHeight="1" x14ac:dyDescent="0.2">
      <c r="A33" s="28" t="s">
        <v>570</v>
      </c>
      <c r="B33" s="11">
        <v>2072</v>
      </c>
      <c r="C33" s="32">
        <v>2072</v>
      </c>
      <c r="D33" s="62">
        <v>359</v>
      </c>
      <c r="E33" s="84">
        <f>IFERROR(C33/D33,"")</f>
        <v>5.7715877437325904</v>
      </c>
    </row>
    <row r="34" spans="1:5" s="1" customFormat="1" ht="15.75" customHeight="1" x14ac:dyDescent="0.2">
      <c r="A34" s="28" t="s">
        <v>571</v>
      </c>
      <c r="B34" s="11">
        <v>2502</v>
      </c>
      <c r="C34" s="32">
        <v>2502</v>
      </c>
      <c r="D34" s="62">
        <v>466</v>
      </c>
      <c r="E34" s="84">
        <f>IFERROR(C34/D34,"")</f>
        <v>5.3690987124463518</v>
      </c>
    </row>
    <row r="35" spans="1:5" s="1" customFormat="1" ht="15.75" customHeight="1" x14ac:dyDescent="0.2">
      <c r="A35" s="28" t="s">
        <v>19</v>
      </c>
      <c r="B35" s="11">
        <v>1686</v>
      </c>
      <c r="C35" s="32">
        <v>1686</v>
      </c>
      <c r="D35" s="62">
        <v>257</v>
      </c>
      <c r="E35" s="84">
        <f>IFERROR(C35/D35,"")</f>
        <v>6.5603112840466924</v>
      </c>
    </row>
    <row r="36" spans="1:5" s="1" customFormat="1" ht="15.75" customHeight="1" x14ac:dyDescent="0.2">
      <c r="A36" s="28" t="s">
        <v>572</v>
      </c>
      <c r="B36" s="11">
        <v>2170</v>
      </c>
      <c r="C36" s="32">
        <v>2170</v>
      </c>
      <c r="D36" s="62">
        <v>433</v>
      </c>
      <c r="E36" s="84">
        <f>IFERROR(C36/D36,"")</f>
        <v>5.0115473441108547</v>
      </c>
    </row>
    <row r="37" spans="1:5" s="1" customFormat="1" ht="15.75" customHeight="1" x14ac:dyDescent="0.2">
      <c r="A37" s="28" t="s">
        <v>573</v>
      </c>
      <c r="B37" s="11">
        <v>3275</v>
      </c>
      <c r="C37" s="32">
        <v>3275</v>
      </c>
      <c r="D37" s="62">
        <v>527</v>
      </c>
      <c r="E37" s="84">
        <f>IFERROR(C37/D37,"")</f>
        <v>6.2144212523719169</v>
      </c>
    </row>
    <row r="38" spans="1:5" s="1" customFormat="1" ht="15.75" customHeight="1" x14ac:dyDescent="0.2">
      <c r="A38" s="28" t="s">
        <v>574</v>
      </c>
      <c r="B38" s="11">
        <v>2375</v>
      </c>
      <c r="C38" s="32">
        <v>2375</v>
      </c>
      <c r="D38" s="62">
        <v>351</v>
      </c>
      <c r="E38" s="84">
        <f>IFERROR(C38/D38,"")</f>
        <v>6.766381766381766</v>
      </c>
    </row>
    <row r="39" spans="1:5" s="1" customFormat="1" ht="15.75" customHeight="1" x14ac:dyDescent="0.2">
      <c r="A39" s="28" t="s">
        <v>575</v>
      </c>
      <c r="B39" s="11">
        <v>2612</v>
      </c>
      <c r="C39" s="32">
        <v>2612</v>
      </c>
      <c r="D39" s="62">
        <v>385</v>
      </c>
      <c r="E39" s="84">
        <f>IFERROR(C39/D39,"")</f>
        <v>6.7844155844155845</v>
      </c>
    </row>
    <row r="40" spans="1:5" s="1" customFormat="1" ht="15.75" customHeight="1" x14ac:dyDescent="0.2">
      <c r="A40" s="28" t="s">
        <v>576</v>
      </c>
      <c r="B40" s="11">
        <v>7122</v>
      </c>
      <c r="C40" s="32">
        <v>7094</v>
      </c>
      <c r="D40" s="62">
        <v>1652</v>
      </c>
      <c r="E40" s="84">
        <f>IFERROR(C40/D40,"")</f>
        <v>4.2941888619854724</v>
      </c>
    </row>
    <row r="41" spans="1:5" s="1" customFormat="1" ht="15.75" customHeight="1" x14ac:dyDescent="0.2">
      <c r="A41" s="28" t="s">
        <v>187</v>
      </c>
      <c r="B41" s="11">
        <v>2781</v>
      </c>
      <c r="C41" s="32">
        <v>2781</v>
      </c>
      <c r="D41" s="62">
        <v>597</v>
      </c>
      <c r="E41" s="84">
        <f>IFERROR(C41/D41,"")</f>
        <v>4.658291457286432</v>
      </c>
    </row>
    <row r="42" spans="1:5" s="1" customFormat="1" ht="15.75" customHeight="1" x14ac:dyDescent="0.2">
      <c r="A42" s="28" t="s">
        <v>278</v>
      </c>
      <c r="B42" s="11">
        <v>4752</v>
      </c>
      <c r="C42" s="32">
        <v>4664</v>
      </c>
      <c r="D42" s="62">
        <v>1044</v>
      </c>
      <c r="E42" s="84">
        <f>IFERROR(C42/D42,"")</f>
        <v>4.4674329501915713</v>
      </c>
    </row>
    <row r="43" spans="1:5" s="1" customFormat="1" ht="15.75" customHeight="1" x14ac:dyDescent="0.2">
      <c r="A43" s="28" t="s">
        <v>577</v>
      </c>
      <c r="B43" s="11">
        <v>5795</v>
      </c>
      <c r="C43" s="32">
        <v>5657</v>
      </c>
      <c r="D43" s="62">
        <v>923</v>
      </c>
      <c r="E43" s="84">
        <f>IFERROR(C43/D43,"")</f>
        <v>6.1289274106175515</v>
      </c>
    </row>
    <row r="44" spans="1:5" s="1" customFormat="1" ht="15.75" customHeight="1" x14ac:dyDescent="0.2">
      <c r="A44" s="28" t="s">
        <v>578</v>
      </c>
      <c r="B44" s="11">
        <v>6595</v>
      </c>
      <c r="C44" s="32">
        <v>6595</v>
      </c>
      <c r="D44" s="62">
        <v>1143</v>
      </c>
      <c r="E44" s="84">
        <f>IFERROR(C44/D44,"")</f>
        <v>5.7699037620297462</v>
      </c>
    </row>
    <row r="45" spans="1:5" s="1" customFormat="1" ht="15.75" customHeight="1" x14ac:dyDescent="0.2">
      <c r="A45" s="28" t="s">
        <v>579</v>
      </c>
      <c r="B45" s="11">
        <v>6078</v>
      </c>
      <c r="C45" s="32">
        <v>6024</v>
      </c>
      <c r="D45" s="62">
        <v>998</v>
      </c>
      <c r="E45" s="84">
        <f>IFERROR(C45/D45,"")</f>
        <v>6.0360721442885774</v>
      </c>
    </row>
    <row r="46" spans="1:5" s="1" customFormat="1" ht="15.75" customHeight="1" x14ac:dyDescent="0.2">
      <c r="A46" s="28" t="s">
        <v>580</v>
      </c>
      <c r="B46" s="11">
        <v>1963</v>
      </c>
      <c r="C46" s="32">
        <v>1963</v>
      </c>
      <c r="D46" s="62">
        <v>320</v>
      </c>
      <c r="E46" s="84">
        <f>IFERROR(C46/D46,"")</f>
        <v>6.1343750000000004</v>
      </c>
    </row>
    <row r="47" spans="1:5" s="1" customFormat="1" ht="15.75" customHeight="1" x14ac:dyDescent="0.2">
      <c r="A47" s="28" t="s">
        <v>581</v>
      </c>
      <c r="B47" s="32">
        <v>1754</v>
      </c>
      <c r="C47" s="32">
        <v>1754</v>
      </c>
      <c r="D47" s="72">
        <v>347</v>
      </c>
      <c r="E47" s="87">
        <f>IFERROR(C47/D47,"")</f>
        <v>5.054755043227666</v>
      </c>
    </row>
    <row r="48" spans="1:5" s="1" customFormat="1" ht="15.75" customHeight="1" x14ac:dyDescent="0.2">
      <c r="A48" s="28" t="s">
        <v>582</v>
      </c>
      <c r="B48" s="32">
        <v>3230</v>
      </c>
      <c r="C48" s="32">
        <v>3230</v>
      </c>
      <c r="D48" s="72">
        <v>537</v>
      </c>
      <c r="E48" s="87">
        <f>IFERROR(C48/D48,"")</f>
        <v>6.0148975791433896</v>
      </c>
    </row>
    <row r="49" spans="1:5" s="1" customFormat="1" ht="15.75" customHeight="1" x14ac:dyDescent="0.2">
      <c r="A49" s="28" t="s">
        <v>583</v>
      </c>
      <c r="B49" s="30">
        <v>1381</v>
      </c>
      <c r="C49" s="32">
        <v>1381</v>
      </c>
      <c r="D49" s="71">
        <v>273</v>
      </c>
      <c r="E49" s="92">
        <f>IFERROR(C49/D49,"")</f>
        <v>5.0586080586080584</v>
      </c>
    </row>
    <row r="50" spans="1:5" s="1" customFormat="1" ht="15.75" customHeight="1" x14ac:dyDescent="0.25">
      <c r="A50" s="10"/>
      <c r="B50" s="11"/>
      <c r="C50" s="32"/>
      <c r="D50" s="62"/>
      <c r="E50" s="84" t="str">
        <f>IFERROR(C50/D50,"")</f>
        <v/>
      </c>
    </row>
    <row r="51" spans="1:5" s="1" customFormat="1" ht="15.75" customHeight="1" x14ac:dyDescent="0.25">
      <c r="A51" s="10" t="s">
        <v>584</v>
      </c>
      <c r="B51" s="13">
        <f>SUM(B52:B74)</f>
        <v>24683</v>
      </c>
      <c r="C51" s="13">
        <f t="shared" ref="C51:E51" si="2">SUM(C52:C74)</f>
        <v>24455</v>
      </c>
      <c r="D51" s="63">
        <f t="shared" ref="D51" si="3">SUM(D52:D74)</f>
        <v>6585</v>
      </c>
      <c r="E51" s="55">
        <f>IFERROR(C51/D51,"")</f>
        <v>3.7137433561123765</v>
      </c>
    </row>
    <row r="52" spans="1:5" s="1" customFormat="1" ht="15.75" customHeight="1" x14ac:dyDescent="0.2">
      <c r="A52" s="28" t="s">
        <v>585</v>
      </c>
      <c r="B52" s="11">
        <v>369</v>
      </c>
      <c r="C52" s="32">
        <v>369</v>
      </c>
      <c r="D52" s="62">
        <v>114</v>
      </c>
      <c r="E52" s="84">
        <f>IFERROR(C52/D52,"")</f>
        <v>3.236842105263158</v>
      </c>
    </row>
    <row r="53" spans="1:5" s="1" customFormat="1" ht="15.75" customHeight="1" x14ac:dyDescent="0.2">
      <c r="A53" s="28" t="s">
        <v>586</v>
      </c>
      <c r="B53" s="11">
        <v>2411</v>
      </c>
      <c r="C53" s="32">
        <v>2411</v>
      </c>
      <c r="D53" s="62">
        <v>608</v>
      </c>
      <c r="E53" s="84">
        <f>IFERROR(C53/D53,"")</f>
        <v>3.9654605263157894</v>
      </c>
    </row>
    <row r="54" spans="1:5" s="1" customFormat="1" ht="15.75" customHeight="1" x14ac:dyDescent="0.2">
      <c r="A54" s="28" t="s">
        <v>587</v>
      </c>
      <c r="B54" s="11">
        <v>1371</v>
      </c>
      <c r="C54" s="32">
        <v>1371</v>
      </c>
      <c r="D54" s="62">
        <v>370</v>
      </c>
      <c r="E54" s="84">
        <f>IFERROR(C54/D54,"")</f>
        <v>3.7054054054054055</v>
      </c>
    </row>
    <row r="55" spans="1:5" s="1" customFormat="1" ht="15.75" customHeight="1" x14ac:dyDescent="0.2">
      <c r="A55" s="28" t="s">
        <v>588</v>
      </c>
      <c r="B55" s="11">
        <v>398</v>
      </c>
      <c r="C55" s="32">
        <v>398</v>
      </c>
      <c r="D55" s="62">
        <v>125</v>
      </c>
      <c r="E55" s="84">
        <f>IFERROR(C55/D55,"")</f>
        <v>3.1840000000000002</v>
      </c>
    </row>
    <row r="56" spans="1:5" s="1" customFormat="1" ht="15.75" customHeight="1" x14ac:dyDescent="0.2">
      <c r="A56" s="28" t="s">
        <v>589</v>
      </c>
      <c r="B56" s="11">
        <v>512</v>
      </c>
      <c r="C56" s="32">
        <v>512</v>
      </c>
      <c r="D56" s="62">
        <v>124</v>
      </c>
      <c r="E56" s="84">
        <f>IFERROR(C56/D56,"")</f>
        <v>4.129032258064516</v>
      </c>
    </row>
    <row r="57" spans="1:5" s="1" customFormat="1" ht="15.75" customHeight="1" x14ac:dyDescent="0.2">
      <c r="A57" s="28" t="s">
        <v>590</v>
      </c>
      <c r="B57" s="11">
        <v>1313</v>
      </c>
      <c r="C57" s="32">
        <v>1313</v>
      </c>
      <c r="D57" s="62">
        <v>355</v>
      </c>
      <c r="E57" s="84">
        <f>IFERROR(C57/D57,"")</f>
        <v>3.6985915492957746</v>
      </c>
    </row>
    <row r="58" spans="1:5" s="1" customFormat="1" ht="15.75" customHeight="1" x14ac:dyDescent="0.2">
      <c r="A58" s="28" t="s">
        <v>21</v>
      </c>
      <c r="B58" s="11">
        <v>519</v>
      </c>
      <c r="C58" s="32">
        <v>519</v>
      </c>
      <c r="D58" s="62">
        <v>144</v>
      </c>
      <c r="E58" s="84">
        <f>IFERROR(C58/D58,"")</f>
        <v>3.6041666666666665</v>
      </c>
    </row>
    <row r="59" spans="1:5" s="1" customFormat="1" ht="15.75" customHeight="1" x14ac:dyDescent="0.2">
      <c r="A59" s="28" t="s">
        <v>591</v>
      </c>
      <c r="B59" s="11">
        <v>496</v>
      </c>
      <c r="C59" s="32">
        <v>496</v>
      </c>
      <c r="D59" s="62">
        <v>145</v>
      </c>
      <c r="E59" s="84">
        <f>IFERROR(C59/D59,"")</f>
        <v>3.420689655172414</v>
      </c>
    </row>
    <row r="60" spans="1:5" s="1" customFormat="1" ht="15.75" customHeight="1" x14ac:dyDescent="0.2">
      <c r="A60" s="28" t="s">
        <v>592</v>
      </c>
      <c r="B60" s="11">
        <v>1067</v>
      </c>
      <c r="C60" s="32">
        <v>1067</v>
      </c>
      <c r="D60" s="62">
        <v>244</v>
      </c>
      <c r="E60" s="84">
        <f>IFERROR(C60/D60,"")</f>
        <v>4.3729508196721314</v>
      </c>
    </row>
    <row r="61" spans="1:5" s="1" customFormat="1" ht="15.75" customHeight="1" x14ac:dyDescent="0.2">
      <c r="A61" s="28" t="s">
        <v>593</v>
      </c>
      <c r="B61" s="11">
        <v>871</v>
      </c>
      <c r="C61" s="32">
        <v>871</v>
      </c>
      <c r="D61" s="62">
        <v>254</v>
      </c>
      <c r="E61" s="84">
        <f>IFERROR(C61/D61,"")</f>
        <v>3.4291338582677167</v>
      </c>
    </row>
    <row r="62" spans="1:5" s="1" customFormat="1" ht="15.75" customHeight="1" x14ac:dyDescent="0.2">
      <c r="A62" s="28" t="s">
        <v>594</v>
      </c>
      <c r="B62" s="11">
        <v>1014</v>
      </c>
      <c r="C62" s="32">
        <v>1014</v>
      </c>
      <c r="D62" s="62">
        <v>240</v>
      </c>
      <c r="E62" s="84">
        <f>IFERROR(C62/D62,"")</f>
        <v>4.2249999999999996</v>
      </c>
    </row>
    <row r="63" spans="1:5" s="1" customFormat="1" ht="15.75" customHeight="1" x14ac:dyDescent="0.2">
      <c r="A63" s="28" t="s">
        <v>595</v>
      </c>
      <c r="B63" s="11">
        <v>883</v>
      </c>
      <c r="C63" s="32">
        <v>883</v>
      </c>
      <c r="D63" s="62">
        <v>232</v>
      </c>
      <c r="E63" s="84">
        <f>IFERROR(C63/D63,"")</f>
        <v>3.8060344827586206</v>
      </c>
    </row>
    <row r="64" spans="1:5" s="1" customFormat="1" ht="15.75" customHeight="1" x14ac:dyDescent="0.2">
      <c r="A64" s="28" t="s">
        <v>596</v>
      </c>
      <c r="B64" s="11">
        <v>599</v>
      </c>
      <c r="C64" s="32">
        <v>599</v>
      </c>
      <c r="D64" s="62">
        <v>149</v>
      </c>
      <c r="E64" s="84">
        <f>IFERROR(C64/D64,"")</f>
        <v>4.0201342281879198</v>
      </c>
    </row>
    <row r="65" spans="1:5" s="1" customFormat="1" ht="15.75" customHeight="1" x14ac:dyDescent="0.2">
      <c r="A65" s="28" t="s">
        <v>2</v>
      </c>
      <c r="B65" s="11">
        <v>2864</v>
      </c>
      <c r="C65" s="32">
        <v>2864</v>
      </c>
      <c r="D65" s="62">
        <v>803</v>
      </c>
      <c r="E65" s="84">
        <f>IFERROR(C65/D65,"")</f>
        <v>3.5666251556662516</v>
      </c>
    </row>
    <row r="66" spans="1:5" s="1" customFormat="1" ht="15.75" customHeight="1" x14ac:dyDescent="0.2">
      <c r="A66" s="28" t="s">
        <v>597</v>
      </c>
      <c r="B66" s="11">
        <v>1130</v>
      </c>
      <c r="C66" s="32">
        <v>1130</v>
      </c>
      <c r="D66" s="62">
        <v>311</v>
      </c>
      <c r="E66" s="84">
        <f>IFERROR(C66/D66,"")</f>
        <v>3.6334405144694535</v>
      </c>
    </row>
    <row r="67" spans="1:5" s="1" customFormat="1" ht="15.75" customHeight="1" x14ac:dyDescent="0.2">
      <c r="A67" s="28" t="s">
        <v>598</v>
      </c>
      <c r="B67" s="11">
        <v>1644</v>
      </c>
      <c r="C67" s="32">
        <v>1644</v>
      </c>
      <c r="D67" s="62">
        <v>428</v>
      </c>
      <c r="E67" s="84">
        <f>IFERROR(C67/D67,"")</f>
        <v>3.8411214953271027</v>
      </c>
    </row>
    <row r="68" spans="1:5" s="1" customFormat="1" ht="15.75" customHeight="1" x14ac:dyDescent="0.2">
      <c r="A68" s="28" t="s">
        <v>599</v>
      </c>
      <c r="B68" s="11">
        <v>522</v>
      </c>
      <c r="C68" s="32">
        <v>522</v>
      </c>
      <c r="D68" s="62">
        <v>154</v>
      </c>
      <c r="E68" s="84">
        <f>IFERROR(C68/D68,"")</f>
        <v>3.3896103896103895</v>
      </c>
    </row>
    <row r="69" spans="1:5" s="1" customFormat="1" ht="15.75" customHeight="1" x14ac:dyDescent="0.2">
      <c r="A69" s="28" t="s">
        <v>600</v>
      </c>
      <c r="B69" s="11">
        <v>2162</v>
      </c>
      <c r="C69" s="32">
        <v>1934</v>
      </c>
      <c r="D69" s="62">
        <v>488</v>
      </c>
      <c r="E69" s="84">
        <f>IFERROR(C69/D69,"")</f>
        <v>3.9631147540983607</v>
      </c>
    </row>
    <row r="70" spans="1:5" s="1" customFormat="1" ht="15.75" customHeight="1" x14ac:dyDescent="0.2">
      <c r="A70" s="28" t="s">
        <v>601</v>
      </c>
      <c r="B70" s="11">
        <v>792</v>
      </c>
      <c r="C70" s="32">
        <v>792</v>
      </c>
      <c r="D70" s="62">
        <v>210</v>
      </c>
      <c r="E70" s="84">
        <f>IFERROR(C70/D70,"")</f>
        <v>3.7714285714285714</v>
      </c>
    </row>
    <row r="71" spans="1:5" s="1" customFormat="1" ht="15.75" customHeight="1" x14ac:dyDescent="0.2">
      <c r="A71" s="28" t="s">
        <v>602</v>
      </c>
      <c r="B71" s="11">
        <v>383</v>
      </c>
      <c r="C71" s="32">
        <v>383</v>
      </c>
      <c r="D71" s="62">
        <v>108</v>
      </c>
      <c r="E71" s="84">
        <f>IFERROR(C71/D71,"")</f>
        <v>3.5462962962962963</v>
      </c>
    </row>
    <row r="72" spans="1:5" s="1" customFormat="1" ht="15.75" customHeight="1" x14ac:dyDescent="0.2">
      <c r="A72" s="28" t="s">
        <v>603</v>
      </c>
      <c r="B72" s="11">
        <v>750</v>
      </c>
      <c r="C72" s="32">
        <v>750</v>
      </c>
      <c r="D72" s="62">
        <v>232</v>
      </c>
      <c r="E72" s="84">
        <f>IFERROR(C72/D72,"")</f>
        <v>3.2327586206896552</v>
      </c>
    </row>
    <row r="73" spans="1:5" s="1" customFormat="1" ht="15.75" customHeight="1" x14ac:dyDescent="0.2">
      <c r="A73" s="28" t="s">
        <v>7</v>
      </c>
      <c r="B73" s="11">
        <v>1206</v>
      </c>
      <c r="C73" s="32">
        <v>1206</v>
      </c>
      <c r="D73" s="62">
        <v>340</v>
      </c>
      <c r="E73" s="84">
        <f>IFERROR(C73/D73,"")</f>
        <v>3.5470588235294116</v>
      </c>
    </row>
    <row r="74" spans="1:5" s="1" customFormat="1" ht="15.75" customHeight="1" x14ac:dyDescent="0.2">
      <c r="A74" s="28" t="s">
        <v>604</v>
      </c>
      <c r="B74" s="11">
        <v>1407</v>
      </c>
      <c r="C74" s="32">
        <v>1407</v>
      </c>
      <c r="D74" s="62">
        <v>407</v>
      </c>
      <c r="E74" s="84">
        <f>IFERROR(C74/D74,"")</f>
        <v>3.4570024570024569</v>
      </c>
    </row>
    <row r="75" spans="1:5" s="1" customFormat="1" ht="15.75" customHeight="1" x14ac:dyDescent="0.25">
      <c r="A75" s="10"/>
      <c r="B75" s="11"/>
      <c r="C75" s="32"/>
      <c r="D75" s="62"/>
      <c r="E75" s="84" t="str">
        <f>IFERROR(C75/D75,"")</f>
        <v/>
      </c>
    </row>
    <row r="76" spans="1:5" s="1" customFormat="1" ht="15.75" customHeight="1" x14ac:dyDescent="0.25">
      <c r="A76" s="10" t="s">
        <v>605</v>
      </c>
      <c r="B76" s="13">
        <f>SUM(B77:B109)</f>
        <v>62571</v>
      </c>
      <c r="C76" s="13">
        <f t="shared" ref="C76:E76" si="4">SUM(C77:C109)</f>
        <v>62568</v>
      </c>
      <c r="D76" s="63">
        <f t="shared" ref="D76" si="5">SUM(D77:D109)</f>
        <v>15858</v>
      </c>
      <c r="E76" s="55">
        <f>IFERROR(C76/D76,"")</f>
        <v>3.945516458569807</v>
      </c>
    </row>
    <row r="77" spans="1:5" s="1" customFormat="1" ht="15.75" customHeight="1" x14ac:dyDescent="0.2">
      <c r="A77" s="28" t="s">
        <v>606</v>
      </c>
      <c r="B77" s="11">
        <v>513</v>
      </c>
      <c r="C77" s="32">
        <v>513</v>
      </c>
      <c r="D77" s="62">
        <v>126</v>
      </c>
      <c r="E77" s="84">
        <f>IFERROR(C77/D77,"")</f>
        <v>4.0714285714285712</v>
      </c>
    </row>
    <row r="78" spans="1:5" s="1" customFormat="1" ht="15.75" customHeight="1" x14ac:dyDescent="0.2">
      <c r="A78" s="28" t="s">
        <v>27</v>
      </c>
      <c r="B78" s="11">
        <v>1546</v>
      </c>
      <c r="C78" s="32">
        <v>1546</v>
      </c>
      <c r="D78" s="62">
        <v>449</v>
      </c>
      <c r="E78" s="84">
        <f>IFERROR(C78/D78,"")</f>
        <v>3.4432071269487752</v>
      </c>
    </row>
    <row r="79" spans="1:5" s="1" customFormat="1" ht="15.75" customHeight="1" x14ac:dyDescent="0.2">
      <c r="A79" s="28" t="s">
        <v>607</v>
      </c>
      <c r="B79" s="11">
        <v>3005</v>
      </c>
      <c r="C79" s="32">
        <v>3005</v>
      </c>
      <c r="D79" s="62">
        <v>785</v>
      </c>
      <c r="E79" s="84">
        <f>IFERROR(C79/D79,"")</f>
        <v>3.8280254777070062</v>
      </c>
    </row>
    <row r="80" spans="1:5" s="1" customFormat="1" ht="15.75" customHeight="1" x14ac:dyDescent="0.2">
      <c r="A80" s="28" t="s">
        <v>608</v>
      </c>
      <c r="B80" s="11">
        <v>2268</v>
      </c>
      <c r="C80" s="32">
        <v>2268</v>
      </c>
      <c r="D80" s="62">
        <v>518</v>
      </c>
      <c r="E80" s="84">
        <f>IFERROR(C80/D80,"")</f>
        <v>4.3783783783783781</v>
      </c>
    </row>
    <row r="81" spans="1:5" s="1" customFormat="1" ht="15.75" customHeight="1" x14ac:dyDescent="0.2">
      <c r="A81" s="28" t="s">
        <v>609</v>
      </c>
      <c r="B81" s="11">
        <v>991</v>
      </c>
      <c r="C81" s="32">
        <v>991</v>
      </c>
      <c r="D81" s="62">
        <v>258</v>
      </c>
      <c r="E81" s="84">
        <f>IFERROR(C81/D81,"")</f>
        <v>3.8410852713178296</v>
      </c>
    </row>
    <row r="82" spans="1:5" s="1" customFormat="1" ht="15.75" customHeight="1" x14ac:dyDescent="0.2">
      <c r="A82" s="28" t="s">
        <v>19</v>
      </c>
      <c r="B82" s="11">
        <v>817</v>
      </c>
      <c r="C82" s="32">
        <v>817</v>
      </c>
      <c r="D82" s="62">
        <v>222</v>
      </c>
      <c r="E82" s="84">
        <f>IFERROR(C82/D82,"")</f>
        <v>3.6801801801801801</v>
      </c>
    </row>
    <row r="83" spans="1:5" s="1" customFormat="1" ht="15.75" customHeight="1" x14ac:dyDescent="0.2">
      <c r="A83" s="28" t="s">
        <v>610</v>
      </c>
      <c r="B83" s="11">
        <v>4207</v>
      </c>
      <c r="C83" s="32">
        <v>4206</v>
      </c>
      <c r="D83" s="62">
        <v>1037</v>
      </c>
      <c r="E83" s="84">
        <f>IFERROR(C83/D83,"")</f>
        <v>4.0559305689488907</v>
      </c>
    </row>
    <row r="84" spans="1:5" s="1" customFormat="1" ht="15.75" customHeight="1" x14ac:dyDescent="0.2">
      <c r="A84" s="28" t="s">
        <v>611</v>
      </c>
      <c r="B84" s="11">
        <v>936</v>
      </c>
      <c r="C84" s="32">
        <v>936</v>
      </c>
      <c r="D84" s="62">
        <v>242</v>
      </c>
      <c r="E84" s="84">
        <f>IFERROR(C84/D84,"")</f>
        <v>3.8677685950413223</v>
      </c>
    </row>
    <row r="85" spans="1:5" s="1" customFormat="1" ht="15.75" customHeight="1" x14ac:dyDescent="0.2">
      <c r="A85" s="28" t="s">
        <v>15</v>
      </c>
      <c r="B85" s="11">
        <v>736</v>
      </c>
      <c r="C85" s="32">
        <v>736</v>
      </c>
      <c r="D85" s="62">
        <v>197</v>
      </c>
      <c r="E85" s="84">
        <f>IFERROR(C85/D85,"")</f>
        <v>3.7360406091370559</v>
      </c>
    </row>
    <row r="86" spans="1:5" s="1" customFormat="1" ht="15.75" customHeight="1" x14ac:dyDescent="0.2">
      <c r="A86" s="28" t="s">
        <v>612</v>
      </c>
      <c r="B86" s="11">
        <v>1638</v>
      </c>
      <c r="C86" s="32">
        <v>1638</v>
      </c>
      <c r="D86" s="62">
        <v>424</v>
      </c>
      <c r="E86" s="84">
        <f>IFERROR(C86/D86,"")</f>
        <v>3.8632075471698113</v>
      </c>
    </row>
    <row r="87" spans="1:5" s="1" customFormat="1" ht="15.75" customHeight="1" x14ac:dyDescent="0.2">
      <c r="A87" s="28" t="s">
        <v>613</v>
      </c>
      <c r="B87" s="11">
        <v>1101</v>
      </c>
      <c r="C87" s="32">
        <v>1101</v>
      </c>
      <c r="D87" s="62">
        <v>314</v>
      </c>
      <c r="E87" s="84">
        <f>IFERROR(C87/D87,"")</f>
        <v>3.5063694267515926</v>
      </c>
    </row>
    <row r="88" spans="1:5" s="1" customFormat="1" ht="15.75" customHeight="1" x14ac:dyDescent="0.2">
      <c r="A88" s="28" t="s">
        <v>614</v>
      </c>
      <c r="B88" s="11">
        <v>2827</v>
      </c>
      <c r="C88" s="32">
        <v>2827</v>
      </c>
      <c r="D88" s="62">
        <v>728</v>
      </c>
      <c r="E88" s="84">
        <f>IFERROR(C88/D88,"")</f>
        <v>3.8832417582417582</v>
      </c>
    </row>
    <row r="89" spans="1:5" s="1" customFormat="1" ht="15.75" customHeight="1" x14ac:dyDescent="0.2">
      <c r="A89" s="28" t="s">
        <v>615</v>
      </c>
      <c r="B89" s="11">
        <v>758</v>
      </c>
      <c r="C89" s="32">
        <v>758</v>
      </c>
      <c r="D89" s="62">
        <v>197</v>
      </c>
      <c r="E89" s="84">
        <f>IFERROR(C89/D89,"")</f>
        <v>3.8477157360406093</v>
      </c>
    </row>
    <row r="90" spans="1:5" s="1" customFormat="1" ht="15.75" customHeight="1" x14ac:dyDescent="0.2">
      <c r="A90" s="28" t="s">
        <v>616</v>
      </c>
      <c r="B90" s="11">
        <v>981</v>
      </c>
      <c r="C90" s="32">
        <v>981</v>
      </c>
      <c r="D90" s="62">
        <v>228</v>
      </c>
      <c r="E90" s="84">
        <f>IFERROR(C90/D90,"")</f>
        <v>4.3026315789473681</v>
      </c>
    </row>
    <row r="91" spans="1:5" s="1" customFormat="1" ht="15.75" customHeight="1" x14ac:dyDescent="0.2">
      <c r="A91" s="28" t="s">
        <v>617</v>
      </c>
      <c r="B91" s="11">
        <v>1114</v>
      </c>
      <c r="C91" s="32">
        <v>1114</v>
      </c>
      <c r="D91" s="62">
        <v>285</v>
      </c>
      <c r="E91" s="84">
        <f>IFERROR(C91/D91,"")</f>
        <v>3.9087719298245616</v>
      </c>
    </row>
    <row r="92" spans="1:5" s="1" customFormat="1" ht="15.75" customHeight="1" x14ac:dyDescent="0.2">
      <c r="A92" s="28" t="s">
        <v>618</v>
      </c>
      <c r="B92" s="11">
        <v>932</v>
      </c>
      <c r="C92" s="32">
        <v>932</v>
      </c>
      <c r="D92" s="62">
        <v>230</v>
      </c>
      <c r="E92" s="84">
        <f>IFERROR(C92/D92,"")</f>
        <v>4.052173913043478</v>
      </c>
    </row>
    <row r="93" spans="1:5" s="1" customFormat="1" ht="15.75" customHeight="1" x14ac:dyDescent="0.2">
      <c r="A93" s="28" t="s">
        <v>619</v>
      </c>
      <c r="B93" s="11">
        <v>4494</v>
      </c>
      <c r="C93" s="32">
        <v>4494</v>
      </c>
      <c r="D93" s="62">
        <v>1200</v>
      </c>
      <c r="E93" s="84">
        <f>IFERROR(C93/D93,"")</f>
        <v>3.7450000000000001</v>
      </c>
    </row>
    <row r="94" spans="1:5" s="1" customFormat="1" ht="15.75" customHeight="1" x14ac:dyDescent="0.2">
      <c r="A94" s="28" t="s">
        <v>152</v>
      </c>
      <c r="B94" s="11">
        <v>2216</v>
      </c>
      <c r="C94" s="32">
        <v>2216</v>
      </c>
      <c r="D94" s="62">
        <v>530</v>
      </c>
      <c r="E94" s="84">
        <f>IFERROR(C94/D94,"")</f>
        <v>4.1811320754716981</v>
      </c>
    </row>
    <row r="95" spans="1:5" s="1" customFormat="1" ht="15.75" customHeight="1" x14ac:dyDescent="0.2">
      <c r="A95" s="28" t="s">
        <v>620</v>
      </c>
      <c r="B95" s="11">
        <v>834</v>
      </c>
      <c r="C95" s="32">
        <v>834</v>
      </c>
      <c r="D95" s="62">
        <v>230</v>
      </c>
      <c r="E95" s="84">
        <f>IFERROR(C95/D95,"")</f>
        <v>3.6260869565217391</v>
      </c>
    </row>
    <row r="96" spans="1:5" s="1" customFormat="1" ht="15.75" customHeight="1" x14ac:dyDescent="0.2">
      <c r="A96" s="28" t="s">
        <v>621</v>
      </c>
      <c r="B96" s="11">
        <v>2391</v>
      </c>
      <c r="C96" s="32">
        <v>2391</v>
      </c>
      <c r="D96" s="62">
        <v>561</v>
      </c>
      <c r="E96" s="84">
        <f>IFERROR(C96/D96,"")</f>
        <v>4.262032085561497</v>
      </c>
    </row>
    <row r="97" spans="1:5" s="1" customFormat="1" ht="15.75" customHeight="1" x14ac:dyDescent="0.2">
      <c r="A97" s="28" t="s">
        <v>622</v>
      </c>
      <c r="B97" s="11">
        <v>2807</v>
      </c>
      <c r="C97" s="32">
        <v>2807</v>
      </c>
      <c r="D97" s="62">
        <v>689</v>
      </c>
      <c r="E97" s="84">
        <f>IFERROR(C97/D97,"")</f>
        <v>4.0740203193033384</v>
      </c>
    </row>
    <row r="98" spans="1:5" s="1" customFormat="1" ht="15.75" customHeight="1" x14ac:dyDescent="0.2">
      <c r="A98" s="28" t="s">
        <v>2</v>
      </c>
      <c r="B98" s="11">
        <v>11567</v>
      </c>
      <c r="C98" s="32">
        <v>11565</v>
      </c>
      <c r="D98" s="62">
        <v>2714</v>
      </c>
      <c r="E98" s="84">
        <f>IFERROR(C98/D98,"")</f>
        <v>4.2612380250552686</v>
      </c>
    </row>
    <row r="99" spans="1:5" s="1" customFormat="1" ht="15.75" customHeight="1" x14ac:dyDescent="0.2">
      <c r="A99" s="28" t="s">
        <v>623</v>
      </c>
      <c r="B99" s="11">
        <v>711</v>
      </c>
      <c r="C99" s="32">
        <v>711</v>
      </c>
      <c r="D99" s="62">
        <v>225</v>
      </c>
      <c r="E99" s="84">
        <f>IFERROR(C99/D99,"")</f>
        <v>3.16</v>
      </c>
    </row>
    <row r="100" spans="1:5" s="1" customFormat="1" ht="15.75" customHeight="1" x14ac:dyDescent="0.2">
      <c r="A100" s="28" t="s">
        <v>5</v>
      </c>
      <c r="B100" s="11">
        <v>646</v>
      </c>
      <c r="C100" s="32">
        <v>646</v>
      </c>
      <c r="D100" s="62">
        <v>202</v>
      </c>
      <c r="E100" s="84">
        <f>IFERROR(C100/D100,"")</f>
        <v>3.1980198019801982</v>
      </c>
    </row>
    <row r="101" spans="1:5" s="1" customFormat="1" ht="15.75" customHeight="1" x14ac:dyDescent="0.2">
      <c r="A101" s="28" t="s">
        <v>8</v>
      </c>
      <c r="B101" s="11">
        <v>1597</v>
      </c>
      <c r="C101" s="32">
        <v>1597</v>
      </c>
      <c r="D101" s="62">
        <v>388</v>
      </c>
      <c r="E101" s="84">
        <f>IFERROR(C101/D101,"")</f>
        <v>4.1159793814432986</v>
      </c>
    </row>
    <row r="102" spans="1:5" s="1" customFormat="1" ht="15.75" customHeight="1" x14ac:dyDescent="0.2">
      <c r="A102" s="28" t="s">
        <v>11</v>
      </c>
      <c r="B102" s="11">
        <v>1291</v>
      </c>
      <c r="C102" s="32">
        <v>1291</v>
      </c>
      <c r="D102" s="62">
        <v>367</v>
      </c>
      <c r="E102" s="84">
        <f>IFERROR(C102/D102,"")</f>
        <v>3.5177111716621252</v>
      </c>
    </row>
    <row r="103" spans="1:5" s="1" customFormat="1" ht="15.75" customHeight="1" x14ac:dyDescent="0.2">
      <c r="A103" s="28" t="s">
        <v>46</v>
      </c>
      <c r="B103" s="11">
        <v>1473</v>
      </c>
      <c r="C103" s="32">
        <v>1473</v>
      </c>
      <c r="D103" s="62">
        <v>394</v>
      </c>
      <c r="E103" s="84">
        <f>IFERROR(C103/D103,"")</f>
        <v>3.7385786802030458</v>
      </c>
    </row>
    <row r="104" spans="1:5" s="1" customFormat="1" ht="15.75" customHeight="1" x14ac:dyDescent="0.2">
      <c r="A104" s="28" t="s">
        <v>624</v>
      </c>
      <c r="B104" s="11">
        <v>922</v>
      </c>
      <c r="C104" s="32">
        <v>922</v>
      </c>
      <c r="D104" s="62">
        <v>229</v>
      </c>
      <c r="E104" s="84">
        <f>IFERROR(C104/D104,"")</f>
        <v>4.0262008733624457</v>
      </c>
    </row>
    <row r="105" spans="1:5" s="1" customFormat="1" ht="15.75" customHeight="1" x14ac:dyDescent="0.2">
      <c r="A105" s="28" t="s">
        <v>625</v>
      </c>
      <c r="B105" s="11">
        <v>3667</v>
      </c>
      <c r="C105" s="32">
        <v>3667</v>
      </c>
      <c r="D105" s="62">
        <v>941</v>
      </c>
      <c r="E105" s="84">
        <f>IFERROR(C105/D105,"")</f>
        <v>3.8969181721572794</v>
      </c>
    </row>
    <row r="106" spans="1:5" s="1" customFormat="1" ht="15.75" customHeight="1" x14ac:dyDescent="0.2">
      <c r="A106" s="28" t="s">
        <v>626</v>
      </c>
      <c r="B106" s="11">
        <v>915</v>
      </c>
      <c r="C106" s="32">
        <v>915</v>
      </c>
      <c r="D106" s="62">
        <v>234</v>
      </c>
      <c r="E106" s="84">
        <f>IFERROR(C106/D106,"")</f>
        <v>3.9102564102564101</v>
      </c>
    </row>
    <row r="107" spans="1:5" s="1" customFormat="1" ht="15.75" customHeight="1" x14ac:dyDescent="0.2">
      <c r="A107" s="28" t="s">
        <v>627</v>
      </c>
      <c r="B107" s="11">
        <v>734</v>
      </c>
      <c r="C107" s="32">
        <v>734</v>
      </c>
      <c r="D107" s="62">
        <v>208</v>
      </c>
      <c r="E107" s="84">
        <f>IFERROR(C107/D107,"")</f>
        <v>3.5288461538461537</v>
      </c>
    </row>
    <row r="108" spans="1:5" s="1" customFormat="1" ht="15.75" customHeight="1" x14ac:dyDescent="0.2">
      <c r="A108" s="28" t="s">
        <v>628</v>
      </c>
      <c r="B108" s="11">
        <v>468</v>
      </c>
      <c r="C108" s="32">
        <v>468</v>
      </c>
      <c r="D108" s="62">
        <v>133</v>
      </c>
      <c r="E108" s="84">
        <f>IFERROR(C108/D108,"")</f>
        <v>3.518796992481203</v>
      </c>
    </row>
    <row r="109" spans="1:5" s="1" customFormat="1" ht="15.75" customHeight="1" x14ac:dyDescent="0.2">
      <c r="A109" s="28" t="s">
        <v>629</v>
      </c>
      <c r="B109" s="11">
        <v>1468</v>
      </c>
      <c r="C109" s="32">
        <v>1468</v>
      </c>
      <c r="D109" s="62">
        <v>373</v>
      </c>
      <c r="E109" s="84">
        <f>IFERROR(C109/D109,"")</f>
        <v>3.935656836461126</v>
      </c>
    </row>
    <row r="110" spans="1:5" s="1" customFormat="1" ht="15.75" customHeight="1" x14ac:dyDescent="0.25">
      <c r="A110" s="10"/>
      <c r="B110" s="19"/>
      <c r="C110" s="32"/>
      <c r="D110" s="68"/>
      <c r="E110" s="95" t="str">
        <f>IFERROR(C110/D110,"")</f>
        <v/>
      </c>
    </row>
    <row r="111" spans="1:5" s="1" customFormat="1" ht="15.75" customHeight="1" x14ac:dyDescent="0.25">
      <c r="A111" s="10" t="s">
        <v>630</v>
      </c>
      <c r="B111" s="13">
        <f>SUM(B112:B148)</f>
        <v>60904</v>
      </c>
      <c r="C111" s="13">
        <f t="shared" ref="C111:E111" si="6">SUM(C112:C148)</f>
        <v>60850</v>
      </c>
      <c r="D111" s="63">
        <f t="shared" ref="D111" si="7">SUM(D112:D148)</f>
        <v>13216</v>
      </c>
      <c r="E111" s="55">
        <f>IFERROR(C111/D111,"")</f>
        <v>4.6042675544794189</v>
      </c>
    </row>
    <row r="112" spans="1:5" s="1" customFormat="1" ht="15.75" customHeight="1" x14ac:dyDescent="0.2">
      <c r="A112" s="28" t="s">
        <v>93</v>
      </c>
      <c r="B112" s="11">
        <v>1868</v>
      </c>
      <c r="C112" s="32">
        <v>1868</v>
      </c>
      <c r="D112" s="62">
        <v>371</v>
      </c>
      <c r="E112" s="84">
        <f>IFERROR(C112/D112,"")</f>
        <v>5.0350404312668466</v>
      </c>
    </row>
    <row r="113" spans="1:5" s="1" customFormat="1" ht="15.75" customHeight="1" x14ac:dyDescent="0.2">
      <c r="A113" s="28" t="s">
        <v>631</v>
      </c>
      <c r="B113" s="11">
        <v>1377</v>
      </c>
      <c r="C113" s="32">
        <v>1377</v>
      </c>
      <c r="D113" s="62">
        <v>288</v>
      </c>
      <c r="E113" s="84">
        <f>IFERROR(C113/D113,"")</f>
        <v>4.78125</v>
      </c>
    </row>
    <row r="114" spans="1:5" s="1" customFormat="1" ht="15.75" customHeight="1" x14ac:dyDescent="0.2">
      <c r="A114" s="28" t="s">
        <v>632</v>
      </c>
      <c r="B114" s="11">
        <v>1822</v>
      </c>
      <c r="C114" s="32">
        <v>1822</v>
      </c>
      <c r="D114" s="62">
        <v>483</v>
      </c>
      <c r="E114" s="84">
        <f>IFERROR(C114/D114,"")</f>
        <v>3.7722567287784678</v>
      </c>
    </row>
    <row r="115" spans="1:5" s="1" customFormat="1" ht="15.75" customHeight="1" x14ac:dyDescent="0.2">
      <c r="A115" s="28" t="s">
        <v>633</v>
      </c>
      <c r="B115" s="11">
        <v>4103</v>
      </c>
      <c r="C115" s="32">
        <v>4103</v>
      </c>
      <c r="D115" s="62">
        <v>836</v>
      </c>
      <c r="E115" s="84">
        <f>IFERROR(C115/D115,"")</f>
        <v>4.9078947368421053</v>
      </c>
    </row>
    <row r="116" spans="1:5" s="1" customFormat="1" ht="15.75" customHeight="1" x14ac:dyDescent="0.2">
      <c r="A116" s="28" t="s">
        <v>634</v>
      </c>
      <c r="B116" s="11">
        <v>414</v>
      </c>
      <c r="C116" s="32">
        <v>414</v>
      </c>
      <c r="D116" s="62">
        <v>111</v>
      </c>
      <c r="E116" s="84">
        <f>IFERROR(C116/D116,"")</f>
        <v>3.7297297297297298</v>
      </c>
    </row>
    <row r="117" spans="1:5" s="1" customFormat="1" ht="15.75" customHeight="1" x14ac:dyDescent="0.2">
      <c r="A117" s="28" t="s">
        <v>635</v>
      </c>
      <c r="B117" s="11">
        <v>2012</v>
      </c>
      <c r="C117" s="32">
        <v>2012</v>
      </c>
      <c r="D117" s="62">
        <v>451</v>
      </c>
      <c r="E117" s="84">
        <f>IFERROR(C117/D117,"")</f>
        <v>4.4611973392461195</v>
      </c>
    </row>
    <row r="118" spans="1:5" s="1" customFormat="1" ht="15.75" customHeight="1" x14ac:dyDescent="0.2">
      <c r="A118" s="28" t="s">
        <v>636</v>
      </c>
      <c r="B118" s="11">
        <v>349</v>
      </c>
      <c r="C118" s="32">
        <v>349</v>
      </c>
      <c r="D118" s="62">
        <v>86</v>
      </c>
      <c r="E118" s="84">
        <f>IFERROR(C118/D118,"")</f>
        <v>4.058139534883721</v>
      </c>
    </row>
    <row r="119" spans="1:5" s="1" customFormat="1" ht="15.75" customHeight="1" x14ac:dyDescent="0.2">
      <c r="A119" s="28" t="s">
        <v>637</v>
      </c>
      <c r="B119" s="11">
        <v>614</v>
      </c>
      <c r="C119" s="32">
        <v>614</v>
      </c>
      <c r="D119" s="62">
        <v>180</v>
      </c>
      <c r="E119" s="84">
        <f>IFERROR(C119/D119,"")</f>
        <v>3.411111111111111</v>
      </c>
    </row>
    <row r="120" spans="1:5" s="1" customFormat="1" ht="15.75" customHeight="1" x14ac:dyDescent="0.2">
      <c r="A120" s="28" t="s">
        <v>638</v>
      </c>
      <c r="B120" s="11">
        <v>547</v>
      </c>
      <c r="C120" s="32">
        <v>547</v>
      </c>
      <c r="D120" s="62">
        <v>127</v>
      </c>
      <c r="E120" s="84">
        <f>IFERROR(C120/D120,"")</f>
        <v>4.3070866141732287</v>
      </c>
    </row>
    <row r="121" spans="1:5" s="1" customFormat="1" ht="15.75" customHeight="1" x14ac:dyDescent="0.2">
      <c r="A121" s="28" t="s">
        <v>639</v>
      </c>
      <c r="B121" s="11">
        <v>321</v>
      </c>
      <c r="C121" s="32">
        <v>321</v>
      </c>
      <c r="D121" s="62">
        <v>70</v>
      </c>
      <c r="E121" s="84">
        <f>IFERROR(C121/D121,"")</f>
        <v>4.5857142857142854</v>
      </c>
    </row>
    <row r="122" spans="1:5" s="1" customFormat="1" ht="15.75" customHeight="1" x14ac:dyDescent="0.2">
      <c r="A122" s="28" t="s">
        <v>640</v>
      </c>
      <c r="B122" s="11">
        <v>2519</v>
      </c>
      <c r="C122" s="32">
        <v>2519</v>
      </c>
      <c r="D122" s="62">
        <v>574</v>
      </c>
      <c r="E122" s="84">
        <f>IFERROR(C122/D122,"")</f>
        <v>4.3885017421602788</v>
      </c>
    </row>
    <row r="123" spans="1:5" s="1" customFormat="1" ht="15.75" customHeight="1" x14ac:dyDescent="0.2">
      <c r="A123" s="28" t="s">
        <v>641</v>
      </c>
      <c r="B123" s="11">
        <v>2482</v>
      </c>
      <c r="C123" s="32">
        <v>2482</v>
      </c>
      <c r="D123" s="62">
        <v>567</v>
      </c>
      <c r="E123" s="84">
        <f>IFERROR(C123/D123,"")</f>
        <v>4.3774250440917104</v>
      </c>
    </row>
    <row r="124" spans="1:5" s="1" customFormat="1" ht="15.75" customHeight="1" x14ac:dyDescent="0.2">
      <c r="A124" s="28" t="s">
        <v>642</v>
      </c>
      <c r="B124" s="11">
        <v>906</v>
      </c>
      <c r="C124" s="32">
        <v>906</v>
      </c>
      <c r="D124" s="62">
        <v>215</v>
      </c>
      <c r="E124" s="84">
        <f>IFERROR(C124/D124,"")</f>
        <v>4.213953488372093</v>
      </c>
    </row>
    <row r="125" spans="1:5" s="1" customFormat="1" ht="15.75" customHeight="1" x14ac:dyDescent="0.2">
      <c r="A125" s="28" t="s">
        <v>643</v>
      </c>
      <c r="B125" s="11">
        <v>1673</v>
      </c>
      <c r="C125" s="32">
        <v>1673</v>
      </c>
      <c r="D125" s="62">
        <v>359</v>
      </c>
      <c r="E125" s="84">
        <f>IFERROR(C125/D125,"")</f>
        <v>4.6601671309192199</v>
      </c>
    </row>
    <row r="126" spans="1:5" s="1" customFormat="1" ht="15.75" customHeight="1" x14ac:dyDescent="0.2">
      <c r="A126" s="28" t="s">
        <v>644</v>
      </c>
      <c r="B126" s="11">
        <v>678</v>
      </c>
      <c r="C126" s="32">
        <v>678</v>
      </c>
      <c r="D126" s="62">
        <v>161</v>
      </c>
      <c r="E126" s="84">
        <f>IFERROR(C126/D126,"")</f>
        <v>4.2111801242236027</v>
      </c>
    </row>
    <row r="127" spans="1:5" s="1" customFormat="1" ht="15.75" customHeight="1" x14ac:dyDescent="0.2">
      <c r="A127" s="28" t="s">
        <v>645</v>
      </c>
      <c r="B127" s="11">
        <v>841</v>
      </c>
      <c r="C127" s="32">
        <v>841</v>
      </c>
      <c r="D127" s="62">
        <v>190</v>
      </c>
      <c r="E127" s="84">
        <f>IFERROR(C127/D127,"")</f>
        <v>4.4263157894736844</v>
      </c>
    </row>
    <row r="128" spans="1:5" s="1" customFormat="1" ht="15.75" customHeight="1" x14ac:dyDescent="0.2">
      <c r="A128" s="28" t="s">
        <v>646</v>
      </c>
      <c r="B128" s="11">
        <v>2033</v>
      </c>
      <c r="C128" s="32">
        <v>2033</v>
      </c>
      <c r="D128" s="62">
        <v>420</v>
      </c>
      <c r="E128" s="84">
        <f>IFERROR(C128/D128,"")</f>
        <v>4.8404761904761902</v>
      </c>
    </row>
    <row r="129" spans="1:5" s="1" customFormat="1" ht="15.75" customHeight="1" x14ac:dyDescent="0.2">
      <c r="A129" s="28" t="s">
        <v>647</v>
      </c>
      <c r="B129" s="11">
        <v>257</v>
      </c>
      <c r="C129" s="32">
        <v>257</v>
      </c>
      <c r="D129" s="62">
        <v>64</v>
      </c>
      <c r="E129" s="84">
        <f>IFERROR(C129/D129,"")</f>
        <v>4.015625</v>
      </c>
    </row>
    <row r="130" spans="1:5" s="1" customFormat="1" ht="15.75" customHeight="1" x14ac:dyDescent="0.2">
      <c r="A130" s="28" t="s">
        <v>26</v>
      </c>
      <c r="B130" s="11">
        <v>482</v>
      </c>
      <c r="C130" s="32">
        <v>482</v>
      </c>
      <c r="D130" s="62">
        <v>119</v>
      </c>
      <c r="E130" s="84">
        <f>IFERROR(C130/D130,"")</f>
        <v>4.0504201680672267</v>
      </c>
    </row>
    <row r="131" spans="1:5" s="1" customFormat="1" ht="14.1" customHeight="1" x14ac:dyDescent="0.2">
      <c r="A131" s="28" t="s">
        <v>648</v>
      </c>
      <c r="B131" s="11">
        <v>1802</v>
      </c>
      <c r="C131" s="32">
        <v>1802</v>
      </c>
      <c r="D131" s="62">
        <v>425</v>
      </c>
      <c r="E131" s="84">
        <f>IFERROR(C131/D131,"")</f>
        <v>4.24</v>
      </c>
    </row>
    <row r="132" spans="1:5" s="1" customFormat="1" ht="14.1" customHeight="1" x14ac:dyDescent="0.2">
      <c r="A132" s="28" t="s">
        <v>152</v>
      </c>
      <c r="B132" s="11">
        <v>423</v>
      </c>
      <c r="C132" s="32">
        <v>423</v>
      </c>
      <c r="D132" s="62">
        <v>97</v>
      </c>
      <c r="E132" s="84">
        <f>IFERROR(C132/D132,"")</f>
        <v>4.3608247422680408</v>
      </c>
    </row>
    <row r="133" spans="1:5" s="1" customFormat="1" ht="14.1" customHeight="1" x14ac:dyDescent="0.2">
      <c r="A133" s="28" t="s">
        <v>649</v>
      </c>
      <c r="B133" s="11">
        <v>1439</v>
      </c>
      <c r="C133" s="32">
        <v>1439</v>
      </c>
      <c r="D133" s="62">
        <v>353</v>
      </c>
      <c r="E133" s="84">
        <f>IFERROR(C133/D133,"")</f>
        <v>4.0764872521246458</v>
      </c>
    </row>
    <row r="134" spans="1:5" s="1" customFormat="1" ht="14.1" customHeight="1" x14ac:dyDescent="0.2">
      <c r="A134" s="28" t="s">
        <v>650</v>
      </c>
      <c r="B134" s="11">
        <v>2140</v>
      </c>
      <c r="C134" s="32">
        <v>2140</v>
      </c>
      <c r="D134" s="62">
        <v>489</v>
      </c>
      <c r="E134" s="84">
        <f>IFERROR(C134/D134,"")</f>
        <v>4.3762781186094069</v>
      </c>
    </row>
    <row r="135" spans="1:5" s="1" customFormat="1" ht="14.1" customHeight="1" x14ac:dyDescent="0.2">
      <c r="A135" s="28" t="s">
        <v>651</v>
      </c>
      <c r="B135" s="11">
        <v>1875</v>
      </c>
      <c r="C135" s="32">
        <v>1875</v>
      </c>
      <c r="D135" s="62">
        <v>398</v>
      </c>
      <c r="E135" s="84">
        <f>IFERROR(C135/D135,"")</f>
        <v>4.7110552763819094</v>
      </c>
    </row>
    <row r="136" spans="1:5" s="1" customFormat="1" ht="14.1" customHeight="1" x14ac:dyDescent="0.2">
      <c r="A136" s="28" t="s">
        <v>652</v>
      </c>
      <c r="B136" s="11">
        <v>1573</v>
      </c>
      <c r="C136" s="32">
        <v>1573</v>
      </c>
      <c r="D136" s="62">
        <v>355</v>
      </c>
      <c r="E136" s="84">
        <f>IFERROR(C136/D136,"")</f>
        <v>4.4309859154929576</v>
      </c>
    </row>
    <row r="137" spans="1:5" s="1" customFormat="1" ht="14.1" customHeight="1" x14ac:dyDescent="0.2">
      <c r="A137" s="28" t="s">
        <v>653</v>
      </c>
      <c r="B137" s="11">
        <v>4155</v>
      </c>
      <c r="C137" s="32">
        <v>4113</v>
      </c>
      <c r="D137" s="62">
        <v>911</v>
      </c>
      <c r="E137" s="84">
        <f>IFERROR(C137/D137,"")</f>
        <v>4.5148188803512621</v>
      </c>
    </row>
    <row r="138" spans="1:5" s="1" customFormat="1" ht="14.1" customHeight="1" x14ac:dyDescent="0.2">
      <c r="A138" s="28" t="s">
        <v>654</v>
      </c>
      <c r="B138" s="11">
        <v>1879</v>
      </c>
      <c r="C138" s="32">
        <v>1879</v>
      </c>
      <c r="D138" s="62">
        <v>425</v>
      </c>
      <c r="E138" s="84">
        <f>IFERROR(C138/D138,"")</f>
        <v>4.421176470588235</v>
      </c>
    </row>
    <row r="139" spans="1:5" s="1" customFormat="1" ht="14.1" customHeight="1" x14ac:dyDescent="0.2">
      <c r="A139" s="28" t="s">
        <v>2</v>
      </c>
      <c r="B139" s="11">
        <v>8183</v>
      </c>
      <c r="C139" s="32">
        <v>8180</v>
      </c>
      <c r="D139" s="62">
        <v>1509</v>
      </c>
      <c r="E139" s="84">
        <f>IFERROR(C139/D139,"")</f>
        <v>5.4208084824387015</v>
      </c>
    </row>
    <row r="140" spans="1:5" s="1" customFormat="1" ht="14.1" customHeight="1" x14ac:dyDescent="0.2">
      <c r="A140" s="28" t="s">
        <v>655</v>
      </c>
      <c r="B140" s="11">
        <v>2643</v>
      </c>
      <c r="C140" s="32">
        <v>2634</v>
      </c>
      <c r="D140" s="62">
        <v>561</v>
      </c>
      <c r="E140" s="84">
        <f>IFERROR(C140/D140,"")</f>
        <v>4.6951871657754012</v>
      </c>
    </row>
    <row r="141" spans="1:5" s="1" customFormat="1" ht="14.1" customHeight="1" x14ac:dyDescent="0.2">
      <c r="A141" s="28" t="s">
        <v>656</v>
      </c>
      <c r="B141" s="11">
        <v>1511</v>
      </c>
      <c r="C141" s="32">
        <v>1511</v>
      </c>
      <c r="D141" s="62">
        <v>289</v>
      </c>
      <c r="E141" s="84">
        <f>IFERROR(C141/D141,"")</f>
        <v>5.2283737024221457</v>
      </c>
    </row>
    <row r="142" spans="1:5" s="1" customFormat="1" ht="14.1" customHeight="1" x14ac:dyDescent="0.2">
      <c r="A142" s="28" t="s">
        <v>583</v>
      </c>
      <c r="B142" s="11">
        <v>1156</v>
      </c>
      <c r="C142" s="32">
        <v>1156</v>
      </c>
      <c r="D142" s="62">
        <v>267</v>
      </c>
      <c r="E142" s="84">
        <f>IFERROR(C142/D142,"")</f>
        <v>4.3295880149812733</v>
      </c>
    </row>
    <row r="143" spans="1:5" s="1" customFormat="1" ht="14.1" customHeight="1" x14ac:dyDescent="0.2">
      <c r="A143" s="28" t="s">
        <v>481</v>
      </c>
      <c r="B143" s="11">
        <v>1116</v>
      </c>
      <c r="C143" s="32">
        <v>1116</v>
      </c>
      <c r="D143" s="62">
        <v>217</v>
      </c>
      <c r="E143" s="84">
        <f>IFERROR(C143/D143,"")</f>
        <v>5.1428571428571432</v>
      </c>
    </row>
    <row r="144" spans="1:5" s="1" customFormat="1" ht="14.1" customHeight="1" x14ac:dyDescent="0.2">
      <c r="A144" s="28" t="s">
        <v>657</v>
      </c>
      <c r="B144" s="11">
        <v>1309</v>
      </c>
      <c r="C144" s="32">
        <v>1309</v>
      </c>
      <c r="D144" s="62">
        <v>315</v>
      </c>
      <c r="E144" s="84">
        <f>IFERROR(C144/D144,"")</f>
        <v>4.1555555555555559</v>
      </c>
    </row>
    <row r="145" spans="1:5" s="1" customFormat="1" ht="14.1" customHeight="1" x14ac:dyDescent="0.2">
      <c r="A145" s="28" t="s">
        <v>658</v>
      </c>
      <c r="B145" s="30">
        <v>1346</v>
      </c>
      <c r="C145" s="32">
        <v>1346</v>
      </c>
      <c r="D145" s="71">
        <v>280</v>
      </c>
      <c r="E145" s="92">
        <f>IFERROR(C145/D145,"")</f>
        <v>4.8071428571428569</v>
      </c>
    </row>
    <row r="146" spans="1:5" s="1" customFormat="1" ht="14.1" customHeight="1" x14ac:dyDescent="0.2">
      <c r="A146" s="28" t="s">
        <v>659</v>
      </c>
      <c r="B146" s="11">
        <v>947</v>
      </c>
      <c r="C146" s="32">
        <v>947</v>
      </c>
      <c r="D146" s="62">
        <v>227</v>
      </c>
      <c r="E146" s="84">
        <f>IFERROR(C146/D146,"")</f>
        <v>4.1718061674008808</v>
      </c>
    </row>
    <row r="147" spans="1:5" s="1" customFormat="1" ht="14.1" customHeight="1" x14ac:dyDescent="0.2">
      <c r="A147" s="28" t="s">
        <v>590</v>
      </c>
      <c r="B147" s="11">
        <v>883</v>
      </c>
      <c r="C147" s="32">
        <v>883</v>
      </c>
      <c r="D147" s="62">
        <v>155</v>
      </c>
      <c r="E147" s="84">
        <f>IFERROR(C147/D147,"")</f>
        <v>5.6967741935483867</v>
      </c>
    </row>
    <row r="148" spans="1:5" s="1" customFormat="1" ht="14.1" customHeight="1" x14ac:dyDescent="0.2">
      <c r="A148" s="28" t="s">
        <v>660</v>
      </c>
      <c r="B148" s="11">
        <v>1226</v>
      </c>
      <c r="C148" s="32">
        <v>1226</v>
      </c>
      <c r="D148" s="62">
        <v>271</v>
      </c>
      <c r="E148" s="84">
        <f>IFERROR(C148/D148,"")</f>
        <v>4.5239852398523981</v>
      </c>
    </row>
    <row r="149" spans="1:5" s="1" customFormat="1" ht="14.1" customHeight="1" x14ac:dyDescent="0.25">
      <c r="A149" s="10"/>
      <c r="B149" s="11"/>
      <c r="C149" s="32"/>
      <c r="D149" s="62"/>
      <c r="E149" s="84" t="str">
        <f>IFERROR(C149/D149,"")</f>
        <v/>
      </c>
    </row>
    <row r="150" spans="1:5" s="1" customFormat="1" ht="14.1" customHeight="1" x14ac:dyDescent="0.25">
      <c r="A150" s="10" t="s">
        <v>661</v>
      </c>
      <c r="B150" s="13">
        <f>SUM(B151:B163)</f>
        <v>24193</v>
      </c>
      <c r="C150" s="13">
        <f t="shared" ref="C150:E150" si="8">SUM(C151:C163)</f>
        <v>24154</v>
      </c>
      <c r="D150" s="63">
        <f t="shared" ref="D150" si="9">SUM(D151:D163)</f>
        <v>5665</v>
      </c>
      <c r="E150" s="55">
        <f>IFERROR(C150/D150,"")</f>
        <v>4.2637246248896732</v>
      </c>
    </row>
    <row r="151" spans="1:5" s="1" customFormat="1" ht="14.1" customHeight="1" x14ac:dyDescent="0.2">
      <c r="A151" s="28" t="s">
        <v>73</v>
      </c>
      <c r="B151" s="11">
        <v>3524</v>
      </c>
      <c r="C151" s="32">
        <v>3524</v>
      </c>
      <c r="D151" s="62">
        <v>845</v>
      </c>
      <c r="E151" s="84">
        <f>IFERROR(C151/D151,"")</f>
        <v>4.1704142011834318</v>
      </c>
    </row>
    <row r="152" spans="1:5" s="1" customFormat="1" ht="14.1" customHeight="1" x14ac:dyDescent="0.2">
      <c r="A152" s="28" t="s">
        <v>662</v>
      </c>
      <c r="B152" s="11">
        <v>1002</v>
      </c>
      <c r="C152" s="32">
        <v>1001</v>
      </c>
      <c r="D152" s="62">
        <v>205</v>
      </c>
      <c r="E152" s="84">
        <f>IFERROR(C152/D152,"")</f>
        <v>4.8829268292682926</v>
      </c>
    </row>
    <row r="153" spans="1:5" s="1" customFormat="1" ht="14.1" customHeight="1" x14ac:dyDescent="0.2">
      <c r="A153" s="28" t="s">
        <v>663</v>
      </c>
      <c r="B153" s="11">
        <v>670</v>
      </c>
      <c r="C153" s="32">
        <v>670</v>
      </c>
      <c r="D153" s="62">
        <v>152</v>
      </c>
      <c r="E153" s="84">
        <f>IFERROR(C153/D153,"")</f>
        <v>4.4078947368421053</v>
      </c>
    </row>
    <row r="154" spans="1:5" s="1" customFormat="1" ht="14.1" customHeight="1" x14ac:dyDescent="0.2">
      <c r="A154" s="28" t="s">
        <v>664</v>
      </c>
      <c r="B154" s="11">
        <v>2415</v>
      </c>
      <c r="C154" s="32">
        <v>2415</v>
      </c>
      <c r="D154" s="62">
        <v>486</v>
      </c>
      <c r="E154" s="84">
        <f>IFERROR(C154/D154,"")</f>
        <v>4.9691358024691361</v>
      </c>
    </row>
    <row r="155" spans="1:5" s="1" customFormat="1" ht="14.1" customHeight="1" x14ac:dyDescent="0.2">
      <c r="A155" s="28" t="s">
        <v>665</v>
      </c>
      <c r="B155" s="11">
        <v>903</v>
      </c>
      <c r="C155" s="32">
        <v>900</v>
      </c>
      <c r="D155" s="62">
        <v>182</v>
      </c>
      <c r="E155" s="84">
        <f>IFERROR(C155/D155,"")</f>
        <v>4.9450549450549453</v>
      </c>
    </row>
    <row r="156" spans="1:5" s="1" customFormat="1" ht="14.1" customHeight="1" x14ac:dyDescent="0.2">
      <c r="A156" s="28" t="s">
        <v>666</v>
      </c>
      <c r="B156" s="11">
        <v>1031</v>
      </c>
      <c r="C156" s="32">
        <v>1026</v>
      </c>
      <c r="D156" s="62">
        <v>258</v>
      </c>
      <c r="E156" s="84">
        <f>IFERROR(C156/D156,"")</f>
        <v>3.9767441860465116</v>
      </c>
    </row>
    <row r="157" spans="1:5" s="1" customFormat="1" ht="14.1" customHeight="1" x14ac:dyDescent="0.2">
      <c r="A157" s="28" t="s">
        <v>667</v>
      </c>
      <c r="B157" s="11">
        <v>1429</v>
      </c>
      <c r="C157" s="32">
        <v>1429</v>
      </c>
      <c r="D157" s="62">
        <v>347</v>
      </c>
      <c r="E157" s="84">
        <f>IFERROR(C157/D157,"")</f>
        <v>4.1181556195965419</v>
      </c>
    </row>
    <row r="158" spans="1:5" s="1" customFormat="1" ht="14.1" customHeight="1" x14ac:dyDescent="0.2">
      <c r="A158" s="28" t="s">
        <v>21</v>
      </c>
      <c r="B158" s="11">
        <v>3631</v>
      </c>
      <c r="C158" s="32">
        <v>3627</v>
      </c>
      <c r="D158" s="62">
        <v>892</v>
      </c>
      <c r="E158" s="84">
        <f>IFERROR(C158/D158,"")</f>
        <v>4.0661434977578477</v>
      </c>
    </row>
    <row r="159" spans="1:5" s="1" customFormat="1" ht="14.1" customHeight="1" x14ac:dyDescent="0.2">
      <c r="A159" s="28" t="s">
        <v>668</v>
      </c>
      <c r="B159" s="11">
        <v>703</v>
      </c>
      <c r="C159" s="32">
        <v>703</v>
      </c>
      <c r="D159" s="62">
        <v>164</v>
      </c>
      <c r="E159" s="84">
        <f>IFERROR(C159/D159,"")</f>
        <v>4.2865853658536581</v>
      </c>
    </row>
    <row r="160" spans="1:5" s="1" customFormat="1" ht="14.1" customHeight="1" x14ac:dyDescent="0.2">
      <c r="A160" s="28" t="s">
        <v>2</v>
      </c>
      <c r="B160" s="11">
        <v>3866</v>
      </c>
      <c r="C160" s="32">
        <v>3846</v>
      </c>
      <c r="D160" s="62">
        <v>889</v>
      </c>
      <c r="E160" s="84">
        <f>IFERROR(C160/D160,"")</f>
        <v>4.3262092238470196</v>
      </c>
    </row>
    <row r="161" spans="1:5" s="1" customFormat="1" ht="14.1" customHeight="1" x14ac:dyDescent="0.2">
      <c r="A161" s="28" t="s">
        <v>669</v>
      </c>
      <c r="B161" s="11">
        <v>2891</v>
      </c>
      <c r="C161" s="32">
        <v>2885</v>
      </c>
      <c r="D161" s="62">
        <v>712</v>
      </c>
      <c r="E161" s="84">
        <f>IFERROR(C161/D161,"")</f>
        <v>4.0519662921348312</v>
      </c>
    </row>
    <row r="162" spans="1:5" s="1" customFormat="1" ht="14.1" customHeight="1" x14ac:dyDescent="0.2">
      <c r="A162" s="28" t="s">
        <v>670</v>
      </c>
      <c r="B162" s="11">
        <v>956</v>
      </c>
      <c r="C162" s="32">
        <v>956</v>
      </c>
      <c r="D162" s="62">
        <v>222</v>
      </c>
      <c r="E162" s="84">
        <f>IFERROR(C162/D162,"")</f>
        <v>4.3063063063063067</v>
      </c>
    </row>
    <row r="163" spans="1:5" s="1" customFormat="1" ht="14.1" customHeight="1" x14ac:dyDescent="0.2">
      <c r="A163" s="28" t="s">
        <v>671</v>
      </c>
      <c r="B163" s="11">
        <v>1172</v>
      </c>
      <c r="C163" s="32">
        <v>1172</v>
      </c>
      <c r="D163" s="62">
        <v>311</v>
      </c>
      <c r="E163" s="84">
        <f>IFERROR(C163/D163,"")</f>
        <v>3.7684887459807075</v>
      </c>
    </row>
    <row r="164" spans="1:5" s="1" customFormat="1" ht="14.1" customHeight="1" x14ac:dyDescent="0.2">
      <c r="A164" s="28"/>
      <c r="B164" s="11"/>
      <c r="C164" s="32"/>
      <c r="D164" s="62"/>
      <c r="E164" s="84" t="str">
        <f>IFERROR(C164/D164,"")</f>
        <v/>
      </c>
    </row>
    <row r="165" spans="1:5" s="1" customFormat="1" ht="14.1" customHeight="1" x14ac:dyDescent="0.25">
      <c r="A165" s="10" t="s">
        <v>672</v>
      </c>
      <c r="B165" s="13">
        <f>SUM(B166:B191)</f>
        <v>28265</v>
      </c>
      <c r="C165" s="13">
        <f t="shared" ref="C165:E165" si="10">SUM(C166:C191)</f>
        <v>28232</v>
      </c>
      <c r="D165" s="63">
        <f t="shared" ref="D165" si="11">SUM(D166:D191)</f>
        <v>7414</v>
      </c>
      <c r="E165" s="55">
        <f>IFERROR(C165/D165,"")</f>
        <v>3.8079309414620988</v>
      </c>
    </row>
    <row r="166" spans="1:5" s="1" customFormat="1" ht="14.1" customHeight="1" x14ac:dyDescent="0.2">
      <c r="A166" s="28" t="s">
        <v>673</v>
      </c>
      <c r="B166" s="11">
        <v>1197</v>
      </c>
      <c r="C166" s="32">
        <v>1197</v>
      </c>
      <c r="D166" s="62">
        <v>306</v>
      </c>
      <c r="E166" s="84">
        <f>IFERROR(C166/D166,"")</f>
        <v>3.9117647058823528</v>
      </c>
    </row>
    <row r="167" spans="1:5" s="1" customFormat="1" ht="14.1" customHeight="1" x14ac:dyDescent="0.2">
      <c r="A167" s="28" t="s">
        <v>674</v>
      </c>
      <c r="B167" s="11">
        <v>2690</v>
      </c>
      <c r="C167" s="32">
        <v>2690</v>
      </c>
      <c r="D167" s="62">
        <v>716</v>
      </c>
      <c r="E167" s="84">
        <f>IFERROR(C167/D167,"")</f>
        <v>3.7569832402234637</v>
      </c>
    </row>
    <row r="168" spans="1:5" s="1" customFormat="1" ht="14.1" customHeight="1" x14ac:dyDescent="0.2">
      <c r="A168" s="28" t="s">
        <v>675</v>
      </c>
      <c r="B168" s="11">
        <v>186</v>
      </c>
      <c r="C168" s="32">
        <v>186</v>
      </c>
      <c r="D168" s="62">
        <v>43</v>
      </c>
      <c r="E168" s="84">
        <f>IFERROR(C168/D168,"")</f>
        <v>4.3255813953488369</v>
      </c>
    </row>
    <row r="169" spans="1:5" s="1" customFormat="1" ht="14.1" customHeight="1" x14ac:dyDescent="0.2">
      <c r="A169" s="28" t="s">
        <v>676</v>
      </c>
      <c r="B169" s="11">
        <v>1482</v>
      </c>
      <c r="C169" s="32">
        <v>1482</v>
      </c>
      <c r="D169" s="62">
        <v>358</v>
      </c>
      <c r="E169" s="84">
        <f>IFERROR(C169/D169,"")</f>
        <v>4.1396648044692741</v>
      </c>
    </row>
    <row r="170" spans="1:5" s="1" customFormat="1" ht="14.1" customHeight="1" x14ac:dyDescent="0.2">
      <c r="A170" s="28" t="s">
        <v>665</v>
      </c>
      <c r="B170" s="11">
        <v>386</v>
      </c>
      <c r="C170" s="32">
        <v>386</v>
      </c>
      <c r="D170" s="62">
        <v>126</v>
      </c>
      <c r="E170" s="84">
        <f>IFERROR(C170/D170,"")</f>
        <v>3.0634920634920637</v>
      </c>
    </row>
    <row r="171" spans="1:5" s="1" customFormat="1" ht="14.1" customHeight="1" x14ac:dyDescent="0.2">
      <c r="A171" s="28" t="s">
        <v>267</v>
      </c>
      <c r="B171" s="11">
        <v>819</v>
      </c>
      <c r="C171" s="32">
        <v>819</v>
      </c>
      <c r="D171" s="62">
        <v>235</v>
      </c>
      <c r="E171" s="84">
        <f>IFERROR(C171/D171,"")</f>
        <v>3.4851063829787234</v>
      </c>
    </row>
    <row r="172" spans="1:5" s="1" customFormat="1" ht="14.1" customHeight="1" x14ac:dyDescent="0.2">
      <c r="A172" s="28" t="s">
        <v>21</v>
      </c>
      <c r="B172" s="11">
        <v>2352</v>
      </c>
      <c r="C172" s="32">
        <v>2334</v>
      </c>
      <c r="D172" s="62">
        <v>612</v>
      </c>
      <c r="E172" s="84">
        <f>IFERROR(C172/D172,"")</f>
        <v>3.8137254901960786</v>
      </c>
    </row>
    <row r="173" spans="1:5" s="1" customFormat="1" ht="14.1" customHeight="1" x14ac:dyDescent="0.2">
      <c r="A173" s="28" t="s">
        <v>574</v>
      </c>
      <c r="B173" s="11">
        <v>580</v>
      </c>
      <c r="C173" s="32">
        <v>580</v>
      </c>
      <c r="D173" s="62">
        <v>129</v>
      </c>
      <c r="E173" s="84">
        <f>IFERROR(C173/D173,"")</f>
        <v>4.4961240310077519</v>
      </c>
    </row>
    <row r="174" spans="1:5" s="1" customFormat="1" ht="14.1" customHeight="1" x14ac:dyDescent="0.2">
      <c r="A174" s="28" t="s">
        <v>29</v>
      </c>
      <c r="B174" s="11">
        <v>1831</v>
      </c>
      <c r="C174" s="32">
        <v>1831</v>
      </c>
      <c r="D174" s="62">
        <v>462</v>
      </c>
      <c r="E174" s="84">
        <f>IFERROR(C174/D174,"")</f>
        <v>3.9632034632034632</v>
      </c>
    </row>
    <row r="175" spans="1:5" s="1" customFormat="1" ht="15.75" customHeight="1" x14ac:dyDescent="0.2">
      <c r="A175" s="28" t="s">
        <v>187</v>
      </c>
      <c r="B175" s="11">
        <v>278</v>
      </c>
      <c r="C175" s="32">
        <v>278</v>
      </c>
      <c r="D175" s="62">
        <v>67</v>
      </c>
      <c r="E175" s="84">
        <f>IFERROR(C175/D175,"")</f>
        <v>4.1492537313432836</v>
      </c>
    </row>
    <row r="176" spans="1:5" s="1" customFormat="1" ht="15.75" customHeight="1" x14ac:dyDescent="0.2">
      <c r="A176" s="28" t="s">
        <v>677</v>
      </c>
      <c r="B176" s="32">
        <v>1804</v>
      </c>
      <c r="C176" s="32">
        <v>1804</v>
      </c>
      <c r="D176" s="72">
        <v>471</v>
      </c>
      <c r="E176" s="87">
        <f>IFERROR(C176/D176,"")</f>
        <v>3.8301486199575372</v>
      </c>
    </row>
    <row r="177" spans="1:5" s="1" customFormat="1" ht="15" customHeight="1" x14ac:dyDescent="0.2">
      <c r="A177" s="28" t="s">
        <v>678</v>
      </c>
      <c r="B177" s="30">
        <v>1843</v>
      </c>
      <c r="C177" s="32">
        <v>1843</v>
      </c>
      <c r="D177" s="71">
        <v>453</v>
      </c>
      <c r="E177" s="92">
        <f>IFERROR(C177/D177,"")</f>
        <v>4.0684326710816778</v>
      </c>
    </row>
    <row r="178" spans="1:5" s="1" customFormat="1" ht="15" customHeight="1" x14ac:dyDescent="0.2">
      <c r="A178" s="28" t="s">
        <v>679</v>
      </c>
      <c r="B178" s="11">
        <v>194</v>
      </c>
      <c r="C178" s="32">
        <v>194</v>
      </c>
      <c r="D178" s="62">
        <v>45</v>
      </c>
      <c r="E178" s="84">
        <f>IFERROR(C178/D178,"")</f>
        <v>4.3111111111111109</v>
      </c>
    </row>
    <row r="179" spans="1:5" s="1" customFormat="1" ht="15" customHeight="1" x14ac:dyDescent="0.2">
      <c r="A179" s="28" t="s">
        <v>65</v>
      </c>
      <c r="B179" s="11">
        <v>228</v>
      </c>
      <c r="C179" s="32">
        <v>228</v>
      </c>
      <c r="D179" s="62">
        <v>72</v>
      </c>
      <c r="E179" s="84">
        <f>IFERROR(C179/D179,"")</f>
        <v>3.1666666666666665</v>
      </c>
    </row>
    <row r="180" spans="1:5" s="1" customFormat="1" ht="15" customHeight="1" x14ac:dyDescent="0.2">
      <c r="A180" s="28" t="s">
        <v>680</v>
      </c>
      <c r="B180" s="11">
        <v>410</v>
      </c>
      <c r="C180" s="32">
        <v>410</v>
      </c>
      <c r="D180" s="62">
        <v>95</v>
      </c>
      <c r="E180" s="84">
        <f>IFERROR(C180/D180,"")</f>
        <v>4.3157894736842106</v>
      </c>
    </row>
    <row r="181" spans="1:5" s="1" customFormat="1" ht="15" customHeight="1" x14ac:dyDescent="0.2">
      <c r="A181" s="28" t="s">
        <v>681</v>
      </c>
      <c r="B181" s="11">
        <v>477</v>
      </c>
      <c r="C181" s="32">
        <v>477</v>
      </c>
      <c r="D181" s="62">
        <v>152</v>
      </c>
      <c r="E181" s="84">
        <f>IFERROR(C181/D181,"")</f>
        <v>3.138157894736842</v>
      </c>
    </row>
    <row r="182" spans="1:5" s="1" customFormat="1" ht="15" customHeight="1" x14ac:dyDescent="0.2">
      <c r="A182" s="28" t="s">
        <v>2</v>
      </c>
      <c r="B182" s="11">
        <v>1941</v>
      </c>
      <c r="C182" s="32">
        <v>1941</v>
      </c>
      <c r="D182" s="62">
        <v>561</v>
      </c>
      <c r="E182" s="84">
        <f>IFERROR(C182/D182,"")</f>
        <v>3.4598930481283423</v>
      </c>
    </row>
    <row r="183" spans="1:5" s="1" customFormat="1" ht="15" customHeight="1" x14ac:dyDescent="0.2">
      <c r="A183" s="28" t="s">
        <v>656</v>
      </c>
      <c r="B183" s="11">
        <v>915</v>
      </c>
      <c r="C183" s="32">
        <v>915</v>
      </c>
      <c r="D183" s="62">
        <v>289</v>
      </c>
      <c r="E183" s="84">
        <f>IFERROR(C183/D183,"")</f>
        <v>3.1660899653979238</v>
      </c>
    </row>
    <row r="184" spans="1:5" s="1" customFormat="1" ht="15" customHeight="1" x14ac:dyDescent="0.2">
      <c r="A184" s="28" t="s">
        <v>599</v>
      </c>
      <c r="B184" s="11">
        <v>1857</v>
      </c>
      <c r="C184" s="32">
        <v>1850</v>
      </c>
      <c r="D184" s="62">
        <v>475</v>
      </c>
      <c r="E184" s="84">
        <f>IFERROR(C184/D184,"")</f>
        <v>3.8947368421052633</v>
      </c>
    </row>
    <row r="185" spans="1:5" s="1" customFormat="1" ht="15" customHeight="1" x14ac:dyDescent="0.2">
      <c r="A185" s="28" t="s">
        <v>14</v>
      </c>
      <c r="B185" s="11">
        <v>325</v>
      </c>
      <c r="C185" s="32">
        <v>325</v>
      </c>
      <c r="D185" s="62">
        <v>100</v>
      </c>
      <c r="E185" s="84">
        <f>IFERROR(C185/D185,"")</f>
        <v>3.25</v>
      </c>
    </row>
    <row r="186" spans="1:5" s="1" customFormat="1" ht="15" customHeight="1" x14ac:dyDescent="0.2">
      <c r="A186" s="28" t="s">
        <v>12</v>
      </c>
      <c r="B186" s="11">
        <v>808</v>
      </c>
      <c r="C186" s="32">
        <v>808</v>
      </c>
      <c r="D186" s="62">
        <v>196</v>
      </c>
      <c r="E186" s="84">
        <f>IFERROR(C186/D186,"")</f>
        <v>4.1224489795918364</v>
      </c>
    </row>
    <row r="187" spans="1:5" s="1" customFormat="1" ht="15" customHeight="1" x14ac:dyDescent="0.2">
      <c r="A187" s="28" t="s">
        <v>682</v>
      </c>
      <c r="B187" s="11">
        <v>1376</v>
      </c>
      <c r="C187" s="32">
        <v>1368</v>
      </c>
      <c r="D187" s="62">
        <v>339</v>
      </c>
      <c r="E187" s="84">
        <f>IFERROR(C187/D187,"")</f>
        <v>4.0353982300884956</v>
      </c>
    </row>
    <row r="188" spans="1:5" s="1" customFormat="1" ht="15" customHeight="1" x14ac:dyDescent="0.2">
      <c r="A188" s="28" t="s">
        <v>683</v>
      </c>
      <c r="B188" s="11">
        <v>242</v>
      </c>
      <c r="C188" s="32">
        <v>242</v>
      </c>
      <c r="D188" s="62">
        <v>59</v>
      </c>
      <c r="E188" s="84">
        <f>IFERROR(C188/D188,"")</f>
        <v>4.101694915254237</v>
      </c>
    </row>
    <row r="189" spans="1:5" s="1" customFormat="1" ht="15" customHeight="1" x14ac:dyDescent="0.2">
      <c r="A189" s="28" t="s">
        <v>684</v>
      </c>
      <c r="B189" s="11">
        <v>784</v>
      </c>
      <c r="C189" s="32">
        <v>784</v>
      </c>
      <c r="D189" s="62">
        <v>194</v>
      </c>
      <c r="E189" s="84">
        <f>IFERROR(C189/D189,"")</f>
        <v>4.0412371134020617</v>
      </c>
    </row>
    <row r="190" spans="1:5" s="1" customFormat="1" ht="15" customHeight="1" x14ac:dyDescent="0.2">
      <c r="A190" s="28" t="s">
        <v>685</v>
      </c>
      <c r="B190" s="11">
        <v>1684</v>
      </c>
      <c r="C190" s="32">
        <v>1684</v>
      </c>
      <c r="D190" s="62">
        <v>459</v>
      </c>
      <c r="E190" s="84">
        <f>IFERROR(C190/D190,"")</f>
        <v>3.6688453159041394</v>
      </c>
    </row>
    <row r="191" spans="1:5" s="1" customFormat="1" ht="15" customHeight="1" x14ac:dyDescent="0.2">
      <c r="A191" s="28" t="s">
        <v>686</v>
      </c>
      <c r="B191" s="11">
        <v>1576</v>
      </c>
      <c r="C191" s="32">
        <v>1576</v>
      </c>
      <c r="D191" s="62">
        <v>400</v>
      </c>
      <c r="E191" s="84">
        <f>IFERROR(C191/D191,"")</f>
        <v>3.94</v>
      </c>
    </row>
    <row r="192" spans="1:5" s="1" customFormat="1" ht="15" customHeight="1" x14ac:dyDescent="0.25">
      <c r="A192" s="10"/>
      <c r="B192" s="11"/>
      <c r="C192" s="32"/>
      <c r="D192" s="62"/>
      <c r="E192" s="84" t="str">
        <f>IFERROR(C192/D192,"")</f>
        <v/>
      </c>
    </row>
    <row r="193" spans="1:5" s="1" customFormat="1" ht="15" customHeight="1" x14ac:dyDescent="0.25">
      <c r="A193" s="10" t="s">
        <v>687</v>
      </c>
      <c r="B193" s="19">
        <f>SUM(B194:B220)</f>
        <v>73425</v>
      </c>
      <c r="C193" s="19">
        <f t="shared" ref="C193:E193" si="12">SUM(C194:C220)</f>
        <v>73407</v>
      </c>
      <c r="D193" s="68">
        <f t="shared" ref="D193" si="13">SUM(D194:D220)</f>
        <v>17873</v>
      </c>
      <c r="E193" s="95">
        <f>IFERROR(C193/D193,"")</f>
        <v>4.1071448553684329</v>
      </c>
    </row>
    <row r="194" spans="1:5" s="1" customFormat="1" ht="15" customHeight="1" x14ac:dyDescent="0.2">
      <c r="A194" s="28" t="s">
        <v>566</v>
      </c>
      <c r="B194" s="11">
        <v>4540</v>
      </c>
      <c r="C194" s="32">
        <v>4540</v>
      </c>
      <c r="D194" s="62">
        <v>1069</v>
      </c>
      <c r="E194" s="84">
        <f>IFERROR(C194/D194,"")</f>
        <v>4.2469597754911135</v>
      </c>
    </row>
    <row r="195" spans="1:5" s="1" customFormat="1" ht="15" customHeight="1" x14ac:dyDescent="0.2">
      <c r="A195" s="28" t="s">
        <v>585</v>
      </c>
      <c r="B195" s="11">
        <v>634</v>
      </c>
      <c r="C195" s="32">
        <v>634</v>
      </c>
      <c r="D195" s="62">
        <v>172</v>
      </c>
      <c r="E195" s="84">
        <f>IFERROR(C195/D195,"")</f>
        <v>3.6860465116279069</v>
      </c>
    </row>
    <row r="196" spans="1:5" s="1" customFormat="1" ht="15" customHeight="1" x14ac:dyDescent="0.2">
      <c r="A196" s="28" t="s">
        <v>688</v>
      </c>
      <c r="B196" s="11">
        <v>954</v>
      </c>
      <c r="C196" s="32">
        <v>954</v>
      </c>
      <c r="D196" s="62">
        <v>225</v>
      </c>
      <c r="E196" s="84">
        <f>IFERROR(C196/D196,"")</f>
        <v>4.24</v>
      </c>
    </row>
    <row r="197" spans="1:5" s="1" customFormat="1" ht="15" customHeight="1" x14ac:dyDescent="0.2">
      <c r="A197" s="28" t="s">
        <v>689</v>
      </c>
      <c r="B197" s="11">
        <v>1259</v>
      </c>
      <c r="C197" s="32">
        <v>1259</v>
      </c>
      <c r="D197" s="62">
        <v>300</v>
      </c>
      <c r="E197" s="84">
        <f>IFERROR(C197/D197,"")</f>
        <v>4.1966666666666663</v>
      </c>
    </row>
    <row r="198" spans="1:5" s="1" customFormat="1" ht="15" customHeight="1" x14ac:dyDescent="0.2">
      <c r="A198" s="28" t="s">
        <v>589</v>
      </c>
      <c r="B198" s="11">
        <v>2992</v>
      </c>
      <c r="C198" s="32">
        <v>2992</v>
      </c>
      <c r="D198" s="62">
        <v>741</v>
      </c>
      <c r="E198" s="84">
        <f>IFERROR(C198/D198,"")</f>
        <v>4.0377867746288798</v>
      </c>
    </row>
    <row r="199" spans="1:5" s="1" customFormat="1" ht="15" customHeight="1" x14ac:dyDescent="0.2">
      <c r="A199" s="28" t="s">
        <v>690</v>
      </c>
      <c r="B199" s="11">
        <v>1064</v>
      </c>
      <c r="C199" s="32">
        <v>1064</v>
      </c>
      <c r="D199" s="62">
        <v>265</v>
      </c>
      <c r="E199" s="84">
        <f>IFERROR(C199/D199,"")</f>
        <v>4.0150943396226415</v>
      </c>
    </row>
    <row r="200" spans="1:5" s="1" customFormat="1" ht="15" customHeight="1" x14ac:dyDescent="0.2">
      <c r="A200" s="28" t="s">
        <v>691</v>
      </c>
      <c r="B200" s="11">
        <v>3714</v>
      </c>
      <c r="C200" s="32">
        <v>3714</v>
      </c>
      <c r="D200" s="62">
        <v>936</v>
      </c>
      <c r="E200" s="84">
        <f>IFERROR(C200/D200,"")</f>
        <v>3.9679487179487181</v>
      </c>
    </row>
    <row r="201" spans="1:5" s="1" customFormat="1" ht="15" customHeight="1" x14ac:dyDescent="0.2">
      <c r="A201" s="28" t="s">
        <v>692</v>
      </c>
      <c r="B201" s="11">
        <v>1665</v>
      </c>
      <c r="C201" s="32">
        <v>1665</v>
      </c>
      <c r="D201" s="62">
        <v>426</v>
      </c>
      <c r="E201" s="84">
        <f>IFERROR(C201/D201,"")</f>
        <v>3.908450704225352</v>
      </c>
    </row>
    <row r="202" spans="1:5" s="1" customFormat="1" ht="15" customHeight="1" x14ac:dyDescent="0.2">
      <c r="A202" s="28" t="s">
        <v>693</v>
      </c>
      <c r="B202" s="11">
        <v>2065</v>
      </c>
      <c r="C202" s="32">
        <v>2065</v>
      </c>
      <c r="D202" s="62">
        <v>484</v>
      </c>
      <c r="E202" s="84">
        <f>IFERROR(C202/D202,"")</f>
        <v>4.2665289256198351</v>
      </c>
    </row>
    <row r="203" spans="1:5" s="1" customFormat="1" ht="15" customHeight="1" x14ac:dyDescent="0.2">
      <c r="A203" s="28" t="s">
        <v>694</v>
      </c>
      <c r="B203" s="11">
        <v>4311</v>
      </c>
      <c r="C203" s="32">
        <v>4311</v>
      </c>
      <c r="D203" s="62">
        <v>1062</v>
      </c>
      <c r="E203" s="84">
        <f>IFERROR(C203/D203,"")</f>
        <v>4.0593220338983054</v>
      </c>
    </row>
    <row r="204" spans="1:5" s="1" customFormat="1" ht="15" customHeight="1" x14ac:dyDescent="0.2">
      <c r="A204" s="28" t="s">
        <v>695</v>
      </c>
      <c r="B204" s="11">
        <v>5113</v>
      </c>
      <c r="C204" s="32">
        <v>5113</v>
      </c>
      <c r="D204" s="62">
        <v>1225</v>
      </c>
      <c r="E204" s="84">
        <f>IFERROR(C204/D204,"")</f>
        <v>4.173877551020408</v>
      </c>
    </row>
    <row r="205" spans="1:5" s="1" customFormat="1" ht="15" customHeight="1" x14ac:dyDescent="0.2">
      <c r="A205" s="28" t="s">
        <v>696</v>
      </c>
      <c r="B205" s="11">
        <v>2408</v>
      </c>
      <c r="C205" s="32">
        <v>2408</v>
      </c>
      <c r="D205" s="62">
        <v>559</v>
      </c>
      <c r="E205" s="84">
        <f>IFERROR(C205/D205,"")</f>
        <v>4.3076923076923075</v>
      </c>
    </row>
    <row r="206" spans="1:5" s="1" customFormat="1" ht="15" customHeight="1" x14ac:dyDescent="0.2">
      <c r="A206" s="28" t="s">
        <v>621</v>
      </c>
      <c r="B206" s="11">
        <v>11897</v>
      </c>
      <c r="C206" s="32">
        <v>11879</v>
      </c>
      <c r="D206" s="62">
        <v>2716</v>
      </c>
      <c r="E206" s="84">
        <f>IFERROR(C206/D206,"")</f>
        <v>4.3737113402061851</v>
      </c>
    </row>
    <row r="207" spans="1:5" s="1" customFormat="1" ht="15" customHeight="1" x14ac:dyDescent="0.2">
      <c r="A207" s="28" t="s">
        <v>697</v>
      </c>
      <c r="B207" s="11">
        <v>1574</v>
      </c>
      <c r="C207" s="32">
        <v>1574</v>
      </c>
      <c r="D207" s="62">
        <v>379</v>
      </c>
      <c r="E207" s="84">
        <f>IFERROR(C207/D207,"")</f>
        <v>4.1530343007915569</v>
      </c>
    </row>
    <row r="208" spans="1:5" s="1" customFormat="1" ht="15" customHeight="1" x14ac:dyDescent="0.2">
      <c r="A208" s="28" t="s">
        <v>698</v>
      </c>
      <c r="B208" s="11">
        <v>1622</v>
      </c>
      <c r="C208" s="32">
        <v>1622</v>
      </c>
      <c r="D208" s="62">
        <v>407</v>
      </c>
      <c r="E208" s="84">
        <f>IFERROR(C208/D208,"")</f>
        <v>3.9852579852579852</v>
      </c>
    </row>
    <row r="209" spans="1:5" s="1" customFormat="1" ht="15" customHeight="1" x14ac:dyDescent="0.2">
      <c r="A209" s="28" t="s">
        <v>699</v>
      </c>
      <c r="B209" s="11">
        <v>1238</v>
      </c>
      <c r="C209" s="32">
        <v>1238</v>
      </c>
      <c r="D209" s="62">
        <v>311</v>
      </c>
      <c r="E209" s="84">
        <f>IFERROR(C209/D209,"")</f>
        <v>3.9807073954983925</v>
      </c>
    </row>
    <row r="210" spans="1:5" s="1" customFormat="1" ht="15" customHeight="1" x14ac:dyDescent="0.2">
      <c r="A210" s="28" t="s">
        <v>700</v>
      </c>
      <c r="B210" s="11">
        <v>3289</v>
      </c>
      <c r="C210" s="32">
        <v>3289</v>
      </c>
      <c r="D210" s="62">
        <v>745</v>
      </c>
      <c r="E210" s="84">
        <f>IFERROR(C210/D210,"")</f>
        <v>4.4147651006711408</v>
      </c>
    </row>
    <row r="211" spans="1:5" s="1" customFormat="1" ht="15" customHeight="1" x14ac:dyDescent="0.2">
      <c r="A211" s="28" t="s">
        <v>701</v>
      </c>
      <c r="B211" s="11">
        <v>2578</v>
      </c>
      <c r="C211" s="32">
        <v>2578</v>
      </c>
      <c r="D211" s="62">
        <v>598</v>
      </c>
      <c r="E211" s="84">
        <f>IFERROR(C211/D211,"")</f>
        <v>4.3110367892976589</v>
      </c>
    </row>
    <row r="212" spans="1:5" s="1" customFormat="1" ht="15" customHeight="1" x14ac:dyDescent="0.2">
      <c r="A212" s="28" t="s">
        <v>702</v>
      </c>
      <c r="B212" s="11">
        <v>5323</v>
      </c>
      <c r="C212" s="32">
        <v>5323</v>
      </c>
      <c r="D212" s="62">
        <v>1316</v>
      </c>
      <c r="E212" s="84">
        <f>IFERROR(C212/D212,"")</f>
        <v>4.0448328267477205</v>
      </c>
    </row>
    <row r="213" spans="1:5" s="1" customFormat="1" ht="15" customHeight="1" x14ac:dyDescent="0.2">
      <c r="A213" s="28" t="s">
        <v>703</v>
      </c>
      <c r="B213" s="11">
        <v>1771</v>
      </c>
      <c r="C213" s="32">
        <v>1771</v>
      </c>
      <c r="D213" s="62">
        <v>491</v>
      </c>
      <c r="E213" s="84">
        <f>IFERROR(C213/D213,"")</f>
        <v>3.6069246435845215</v>
      </c>
    </row>
    <row r="214" spans="1:5" s="1" customFormat="1" ht="15" customHeight="1" x14ac:dyDescent="0.2">
      <c r="A214" s="28" t="s">
        <v>704</v>
      </c>
      <c r="B214" s="11">
        <v>1411</v>
      </c>
      <c r="C214" s="32">
        <v>1411</v>
      </c>
      <c r="D214" s="62">
        <v>381</v>
      </c>
      <c r="E214" s="84">
        <f>IFERROR(C214/D214,"")</f>
        <v>3.7034120734908136</v>
      </c>
    </row>
    <row r="215" spans="1:5" s="1" customFormat="1" ht="15" customHeight="1" x14ac:dyDescent="0.2">
      <c r="A215" s="28" t="s">
        <v>64</v>
      </c>
      <c r="B215" s="11">
        <v>1608</v>
      </c>
      <c r="C215" s="32">
        <v>1608</v>
      </c>
      <c r="D215" s="62">
        <v>399</v>
      </c>
      <c r="E215" s="84">
        <f>IFERROR(C215/D215,"")</f>
        <v>4.030075187969925</v>
      </c>
    </row>
    <row r="216" spans="1:5" s="1" customFormat="1" ht="15" customHeight="1" x14ac:dyDescent="0.2">
      <c r="A216" s="28" t="s">
        <v>705</v>
      </c>
      <c r="B216" s="11">
        <v>1150</v>
      </c>
      <c r="C216" s="32">
        <v>1150</v>
      </c>
      <c r="D216" s="62">
        <v>309</v>
      </c>
      <c r="E216" s="84">
        <f>IFERROR(C216/D216,"")</f>
        <v>3.7216828478964401</v>
      </c>
    </row>
    <row r="217" spans="1:5" s="1" customFormat="1" ht="15" customHeight="1" x14ac:dyDescent="0.2">
      <c r="A217" s="28" t="s">
        <v>706</v>
      </c>
      <c r="B217" s="11">
        <v>744</v>
      </c>
      <c r="C217" s="32">
        <v>744</v>
      </c>
      <c r="D217" s="62">
        <v>202</v>
      </c>
      <c r="E217" s="84">
        <f>IFERROR(C217/D217,"")</f>
        <v>3.6831683168316833</v>
      </c>
    </row>
    <row r="218" spans="1:5" s="1" customFormat="1" ht="15" customHeight="1" x14ac:dyDescent="0.2">
      <c r="A218" s="28" t="s">
        <v>707</v>
      </c>
      <c r="B218" s="11">
        <v>3973</v>
      </c>
      <c r="C218" s="32">
        <v>3973</v>
      </c>
      <c r="D218" s="62">
        <v>1057</v>
      </c>
      <c r="E218" s="84">
        <f>IFERROR(C218/D218,"")</f>
        <v>3.7587511825922424</v>
      </c>
    </row>
    <row r="219" spans="1:5" s="1" customFormat="1" ht="15" customHeight="1" x14ac:dyDescent="0.2">
      <c r="A219" s="28" t="s">
        <v>708</v>
      </c>
      <c r="B219" s="11">
        <v>3019</v>
      </c>
      <c r="C219" s="32">
        <v>3019</v>
      </c>
      <c r="D219" s="62">
        <v>699</v>
      </c>
      <c r="E219" s="84">
        <f>IFERROR(C219/D219,"")</f>
        <v>4.319027181688126</v>
      </c>
    </row>
    <row r="220" spans="1:5" s="1" customFormat="1" ht="15.75" customHeight="1" x14ac:dyDescent="0.2">
      <c r="A220" s="28" t="s">
        <v>709</v>
      </c>
      <c r="B220" s="11">
        <v>1509</v>
      </c>
      <c r="C220" s="32">
        <v>1509</v>
      </c>
      <c r="D220" s="62">
        <v>399</v>
      </c>
      <c r="E220" s="84">
        <f>IFERROR(C220/D220,"")</f>
        <v>3.7819548872180451</v>
      </c>
    </row>
    <row r="221" spans="1:5" s="1" customFormat="1" ht="15.75" customHeight="1" x14ac:dyDescent="0.25">
      <c r="A221" s="10"/>
      <c r="B221" s="19"/>
      <c r="C221" s="32"/>
      <c r="D221" s="68"/>
      <c r="E221" s="95" t="str">
        <f>IFERROR(C221/D221,"")</f>
        <v/>
      </c>
    </row>
    <row r="222" spans="1:5" s="1" customFormat="1" ht="15.75" customHeight="1" x14ac:dyDescent="0.25">
      <c r="A222" s="10" t="s">
        <v>710</v>
      </c>
      <c r="B222" s="13">
        <f>SUM(B223:B230)</f>
        <v>21269</v>
      </c>
      <c r="C222" s="13">
        <f t="shared" ref="C222:E222" si="14">SUM(C223:C230)</f>
        <v>21249</v>
      </c>
      <c r="D222" s="63">
        <f t="shared" ref="D222" si="15">SUM(D223:D230)</f>
        <v>5268</v>
      </c>
      <c r="E222" s="55">
        <f>IFERROR(C222/D222,"")</f>
        <v>4.0335990888382689</v>
      </c>
    </row>
    <row r="223" spans="1:5" s="1" customFormat="1" ht="15.75" customHeight="1" x14ac:dyDescent="0.2">
      <c r="A223" s="28" t="s">
        <v>711</v>
      </c>
      <c r="B223" s="11">
        <v>1391</v>
      </c>
      <c r="C223" s="32">
        <v>1391</v>
      </c>
      <c r="D223" s="62">
        <v>369</v>
      </c>
      <c r="E223" s="84">
        <f>IFERROR(C223/D223,"")</f>
        <v>3.769647696476965</v>
      </c>
    </row>
    <row r="224" spans="1:5" s="1" customFormat="1" ht="15.75" customHeight="1" x14ac:dyDescent="0.2">
      <c r="A224" s="28" t="s">
        <v>712</v>
      </c>
      <c r="B224" s="11">
        <v>903</v>
      </c>
      <c r="C224" s="32">
        <v>903</v>
      </c>
      <c r="D224" s="62">
        <v>244</v>
      </c>
      <c r="E224" s="84">
        <f>IFERROR(C224/D224,"")</f>
        <v>3.7008196721311477</v>
      </c>
    </row>
    <row r="225" spans="1:5" s="1" customFormat="1" ht="15.75" customHeight="1" x14ac:dyDescent="0.2">
      <c r="A225" s="28" t="s">
        <v>713</v>
      </c>
      <c r="B225" s="11">
        <v>2423</v>
      </c>
      <c r="C225" s="32">
        <v>2411</v>
      </c>
      <c r="D225" s="62">
        <v>463</v>
      </c>
      <c r="E225" s="84">
        <f>IFERROR(C225/D225,"")</f>
        <v>5.2073434125269982</v>
      </c>
    </row>
    <row r="226" spans="1:5" s="1" customFormat="1" ht="15.75" customHeight="1" x14ac:dyDescent="0.2">
      <c r="A226" s="28" t="s">
        <v>90</v>
      </c>
      <c r="B226" s="11">
        <v>978</v>
      </c>
      <c r="C226" s="32">
        <v>978</v>
      </c>
      <c r="D226" s="62">
        <v>237</v>
      </c>
      <c r="E226" s="84">
        <f>IFERROR(C226/D226,"")</f>
        <v>4.1265822784810124</v>
      </c>
    </row>
    <row r="227" spans="1:5" s="1" customFormat="1" ht="15.75" customHeight="1" x14ac:dyDescent="0.2">
      <c r="A227" s="28" t="s">
        <v>2</v>
      </c>
      <c r="B227" s="11">
        <v>7367</v>
      </c>
      <c r="C227" s="32">
        <v>7367</v>
      </c>
      <c r="D227" s="62">
        <v>1870</v>
      </c>
      <c r="E227" s="84">
        <f>IFERROR(C227/D227,"")</f>
        <v>3.9395721925133689</v>
      </c>
    </row>
    <row r="228" spans="1:5" s="1" customFormat="1" ht="15.75" customHeight="1" x14ac:dyDescent="0.2">
      <c r="A228" s="28" t="s">
        <v>714</v>
      </c>
      <c r="B228" s="11">
        <v>1401</v>
      </c>
      <c r="C228" s="32">
        <v>1401</v>
      </c>
      <c r="D228" s="62">
        <v>371</v>
      </c>
      <c r="E228" s="84">
        <f>IFERROR(C228/D228,"")</f>
        <v>3.776280323450135</v>
      </c>
    </row>
    <row r="229" spans="1:5" s="1" customFormat="1" ht="15.75" customHeight="1" x14ac:dyDescent="0.2">
      <c r="A229" s="28" t="s">
        <v>715</v>
      </c>
      <c r="B229" s="11">
        <v>2918</v>
      </c>
      <c r="C229" s="32">
        <v>2918</v>
      </c>
      <c r="D229" s="62">
        <v>686</v>
      </c>
      <c r="E229" s="84">
        <f>IFERROR(C229/D229,"")</f>
        <v>4.2536443148688043</v>
      </c>
    </row>
    <row r="230" spans="1:5" s="1" customFormat="1" ht="15.75" customHeight="1" x14ac:dyDescent="0.2">
      <c r="A230" s="28" t="s">
        <v>716</v>
      </c>
      <c r="B230" s="11">
        <v>3888</v>
      </c>
      <c r="C230" s="32">
        <v>3880</v>
      </c>
      <c r="D230" s="62">
        <v>1028</v>
      </c>
      <c r="E230" s="84">
        <f>IFERROR(C230/D230,"")</f>
        <v>3.7743190661478598</v>
      </c>
    </row>
    <row r="231" spans="1:5" s="1" customFormat="1" ht="15.75" customHeight="1" x14ac:dyDescent="0.25">
      <c r="A231" s="10"/>
      <c r="B231" s="11"/>
      <c r="C231" s="32"/>
      <c r="D231" s="62"/>
      <c r="E231" s="84" t="str">
        <f>IFERROR(C231/D231,"")</f>
        <v/>
      </c>
    </row>
    <row r="232" spans="1:5" s="1" customFormat="1" ht="15.75" customHeight="1" x14ac:dyDescent="0.25">
      <c r="A232" s="10" t="s">
        <v>717</v>
      </c>
      <c r="B232" s="13">
        <f>SUM(B233:B256)</f>
        <v>20463</v>
      </c>
      <c r="C232" s="13">
        <f t="shared" ref="C232:E232" si="16">SUM(C233:C256)</f>
        <v>20453</v>
      </c>
      <c r="D232" s="63">
        <f t="shared" ref="D232" si="17">SUM(D233:D256)</f>
        <v>4665</v>
      </c>
      <c r="E232" s="55">
        <f>IFERROR(C232/D232,"")</f>
        <v>4.3843515541264741</v>
      </c>
    </row>
    <row r="233" spans="1:5" s="1" customFormat="1" ht="15.75" customHeight="1" x14ac:dyDescent="0.2">
      <c r="A233" s="28" t="s">
        <v>718</v>
      </c>
      <c r="B233" s="11">
        <v>769</v>
      </c>
      <c r="C233" s="32">
        <v>769</v>
      </c>
      <c r="D233" s="62">
        <v>165</v>
      </c>
      <c r="E233" s="84">
        <f>IFERROR(C233/D233,"")</f>
        <v>4.6606060606060602</v>
      </c>
    </row>
    <row r="234" spans="1:5" s="1" customFormat="1" ht="15.75" customHeight="1" x14ac:dyDescent="0.2">
      <c r="A234" s="28" t="s">
        <v>719</v>
      </c>
      <c r="B234" s="11">
        <v>1180</v>
      </c>
      <c r="C234" s="32">
        <v>1179</v>
      </c>
      <c r="D234" s="62">
        <v>266</v>
      </c>
      <c r="E234" s="84">
        <f>IFERROR(C234/D234,"")</f>
        <v>4.4323308270676689</v>
      </c>
    </row>
    <row r="235" spans="1:5" s="1" customFormat="1" ht="15.75" customHeight="1" x14ac:dyDescent="0.2">
      <c r="A235" s="28" t="s">
        <v>720</v>
      </c>
      <c r="B235" s="11">
        <v>740</v>
      </c>
      <c r="C235" s="32">
        <v>734</v>
      </c>
      <c r="D235" s="62">
        <v>204</v>
      </c>
      <c r="E235" s="84">
        <f>IFERROR(C235/D235,"")</f>
        <v>3.5980392156862746</v>
      </c>
    </row>
    <row r="236" spans="1:5" s="1" customFormat="1" ht="15.75" customHeight="1" x14ac:dyDescent="0.2">
      <c r="A236" s="28" t="s">
        <v>721</v>
      </c>
      <c r="B236" s="11">
        <v>553</v>
      </c>
      <c r="C236" s="32">
        <v>553</v>
      </c>
      <c r="D236" s="62">
        <v>146</v>
      </c>
      <c r="E236" s="84">
        <f>IFERROR(C236/D236,"")</f>
        <v>3.7876712328767121</v>
      </c>
    </row>
    <row r="237" spans="1:5" s="1" customFormat="1" ht="15.75" customHeight="1" x14ac:dyDescent="0.2">
      <c r="A237" s="28" t="s">
        <v>722</v>
      </c>
      <c r="B237" s="11">
        <v>456</v>
      </c>
      <c r="C237" s="32">
        <v>456</v>
      </c>
      <c r="D237" s="62">
        <v>115</v>
      </c>
      <c r="E237" s="84">
        <f>IFERROR(C237/D237,"")</f>
        <v>3.965217391304348</v>
      </c>
    </row>
    <row r="238" spans="1:5" s="1" customFormat="1" ht="15.75" customHeight="1" x14ac:dyDescent="0.2">
      <c r="A238" s="28" t="s">
        <v>723</v>
      </c>
      <c r="B238" s="11">
        <v>654</v>
      </c>
      <c r="C238" s="32">
        <v>652</v>
      </c>
      <c r="D238" s="62">
        <v>114</v>
      </c>
      <c r="E238" s="84">
        <f>IFERROR(C238/D238,"")</f>
        <v>5.7192982456140351</v>
      </c>
    </row>
    <row r="239" spans="1:5" s="1" customFormat="1" ht="15.75" customHeight="1" x14ac:dyDescent="0.2">
      <c r="A239" s="28" t="s">
        <v>724</v>
      </c>
      <c r="B239" s="11">
        <v>919</v>
      </c>
      <c r="C239" s="32">
        <v>919</v>
      </c>
      <c r="D239" s="62">
        <v>276</v>
      </c>
      <c r="E239" s="84">
        <f>IFERROR(C239/D239,"")</f>
        <v>3.3297101449275361</v>
      </c>
    </row>
    <row r="240" spans="1:5" s="1" customFormat="1" ht="15.75" customHeight="1" x14ac:dyDescent="0.2">
      <c r="A240" s="28" t="s">
        <v>63</v>
      </c>
      <c r="B240" s="11">
        <v>1124</v>
      </c>
      <c r="C240" s="32">
        <v>1124</v>
      </c>
      <c r="D240" s="62">
        <v>260</v>
      </c>
      <c r="E240" s="84">
        <f>IFERROR(C240/D240,"")</f>
        <v>4.3230769230769228</v>
      </c>
    </row>
    <row r="241" spans="1:5" s="1" customFormat="1" ht="15.75" customHeight="1" x14ac:dyDescent="0.2">
      <c r="A241" s="28" t="s">
        <v>574</v>
      </c>
      <c r="B241" s="11">
        <v>1883</v>
      </c>
      <c r="C241" s="32">
        <v>1883</v>
      </c>
      <c r="D241" s="62">
        <v>339</v>
      </c>
      <c r="E241" s="84">
        <f>IFERROR(C241/D241,"")</f>
        <v>5.5545722713864309</v>
      </c>
    </row>
    <row r="242" spans="1:5" s="1" customFormat="1" ht="15.75" customHeight="1" x14ac:dyDescent="0.2">
      <c r="A242" s="28" t="s">
        <v>725</v>
      </c>
      <c r="B242" s="11">
        <v>496</v>
      </c>
      <c r="C242" s="32">
        <v>496</v>
      </c>
      <c r="D242" s="62">
        <v>95</v>
      </c>
      <c r="E242" s="84">
        <f>IFERROR(C242/D242,"")</f>
        <v>5.2210526315789476</v>
      </c>
    </row>
    <row r="243" spans="1:5" s="1" customFormat="1" ht="15.75" customHeight="1" x14ac:dyDescent="0.2">
      <c r="A243" s="28" t="s">
        <v>726</v>
      </c>
      <c r="B243" s="11">
        <v>475</v>
      </c>
      <c r="C243" s="32">
        <v>475</v>
      </c>
      <c r="D243" s="62">
        <v>102</v>
      </c>
      <c r="E243" s="84">
        <f>IFERROR(C243/D243,"")</f>
        <v>4.6568627450980395</v>
      </c>
    </row>
    <row r="244" spans="1:5" s="1" customFormat="1" ht="15.75" customHeight="1" x14ac:dyDescent="0.2">
      <c r="A244" s="28" t="s">
        <v>74</v>
      </c>
      <c r="B244" s="11">
        <v>662</v>
      </c>
      <c r="C244" s="32">
        <v>662</v>
      </c>
      <c r="D244" s="62">
        <v>211</v>
      </c>
      <c r="E244" s="84">
        <f>IFERROR(C244/D244,"")</f>
        <v>3.1374407582938391</v>
      </c>
    </row>
    <row r="245" spans="1:5" s="1" customFormat="1" ht="15.75" customHeight="1" x14ac:dyDescent="0.2">
      <c r="A245" s="28" t="s">
        <v>727</v>
      </c>
      <c r="B245" s="30">
        <v>1006</v>
      </c>
      <c r="C245" s="32">
        <v>1006</v>
      </c>
      <c r="D245" s="71">
        <v>190</v>
      </c>
      <c r="E245" s="92">
        <f>IFERROR(C245/D245,"")</f>
        <v>5.2947368421052632</v>
      </c>
    </row>
    <row r="246" spans="1:5" s="1" customFormat="1" ht="15.75" customHeight="1" x14ac:dyDescent="0.2">
      <c r="A246" s="28" t="s">
        <v>728</v>
      </c>
      <c r="B246" s="11">
        <v>987</v>
      </c>
      <c r="C246" s="32">
        <v>987</v>
      </c>
      <c r="D246" s="62">
        <v>194</v>
      </c>
      <c r="E246" s="84">
        <f>IFERROR(C246/D246,"")</f>
        <v>5.0876288659793811</v>
      </c>
    </row>
    <row r="247" spans="1:5" s="1" customFormat="1" ht="15.75" customHeight="1" x14ac:dyDescent="0.2">
      <c r="A247" s="28" t="s">
        <v>729</v>
      </c>
      <c r="B247" s="11">
        <v>376</v>
      </c>
      <c r="C247" s="32">
        <v>375</v>
      </c>
      <c r="D247" s="62">
        <v>105</v>
      </c>
      <c r="E247" s="84">
        <f>IFERROR(C247/D247,"")</f>
        <v>3.5714285714285716</v>
      </c>
    </row>
    <row r="248" spans="1:5" s="1" customFormat="1" ht="15.75" customHeight="1" x14ac:dyDescent="0.2">
      <c r="A248" s="28" t="s">
        <v>730</v>
      </c>
      <c r="B248" s="11">
        <v>2853</v>
      </c>
      <c r="C248" s="32">
        <v>2853</v>
      </c>
      <c r="D248" s="62">
        <v>664</v>
      </c>
      <c r="E248" s="84">
        <f>IFERROR(C248/D248,"")</f>
        <v>4.2966867469879517</v>
      </c>
    </row>
    <row r="249" spans="1:5" s="1" customFormat="1" ht="15.75" customHeight="1" x14ac:dyDescent="0.2">
      <c r="A249" s="28" t="s">
        <v>731</v>
      </c>
      <c r="B249" s="11">
        <v>711</v>
      </c>
      <c r="C249" s="32">
        <v>711</v>
      </c>
      <c r="D249" s="62">
        <v>134</v>
      </c>
      <c r="E249" s="84">
        <f>IFERROR(C249/D249,"")</f>
        <v>5.3059701492537314</v>
      </c>
    </row>
    <row r="250" spans="1:5" s="1" customFormat="1" ht="15.75" customHeight="1" x14ac:dyDescent="0.2">
      <c r="A250" s="28" t="s">
        <v>732</v>
      </c>
      <c r="B250" s="11">
        <v>412</v>
      </c>
      <c r="C250" s="32">
        <v>412</v>
      </c>
      <c r="D250" s="62">
        <v>99</v>
      </c>
      <c r="E250" s="84">
        <f>IFERROR(C250/D250,"")</f>
        <v>4.1616161616161618</v>
      </c>
    </row>
    <row r="251" spans="1:5" s="1" customFormat="1" ht="15.75" customHeight="1" x14ac:dyDescent="0.2">
      <c r="A251" s="28" t="s">
        <v>733</v>
      </c>
      <c r="B251" s="11">
        <v>378</v>
      </c>
      <c r="C251" s="32">
        <v>378</v>
      </c>
      <c r="D251" s="62">
        <v>98</v>
      </c>
      <c r="E251" s="84">
        <f>IFERROR(C251/D251,"")</f>
        <v>3.8571428571428572</v>
      </c>
    </row>
    <row r="252" spans="1:5" s="1" customFormat="1" ht="15.75" customHeight="1" x14ac:dyDescent="0.2">
      <c r="A252" s="28" t="s">
        <v>734</v>
      </c>
      <c r="B252" s="11">
        <v>1048</v>
      </c>
      <c r="C252" s="32">
        <v>1048</v>
      </c>
      <c r="D252" s="62">
        <v>213</v>
      </c>
      <c r="E252" s="84">
        <f>IFERROR(C252/D252,"")</f>
        <v>4.92018779342723</v>
      </c>
    </row>
    <row r="253" spans="1:5" s="1" customFormat="1" ht="15.75" customHeight="1" x14ac:dyDescent="0.2">
      <c r="A253" s="28" t="s">
        <v>735</v>
      </c>
      <c r="B253" s="11">
        <v>1060</v>
      </c>
      <c r="C253" s="32">
        <v>1060</v>
      </c>
      <c r="D253" s="62">
        <v>287</v>
      </c>
      <c r="E253" s="84">
        <f>IFERROR(C253/D253,"")</f>
        <v>3.6933797909407664</v>
      </c>
    </row>
    <row r="254" spans="1:5" s="1" customFormat="1" ht="15.75" customHeight="1" x14ac:dyDescent="0.2">
      <c r="A254" s="28" t="s">
        <v>736</v>
      </c>
      <c r="B254" s="11">
        <v>788</v>
      </c>
      <c r="C254" s="32">
        <v>788</v>
      </c>
      <c r="D254" s="62">
        <v>162</v>
      </c>
      <c r="E254" s="84">
        <f>IFERROR(C254/D254,"")</f>
        <v>4.8641975308641978</v>
      </c>
    </row>
    <row r="255" spans="1:5" s="1" customFormat="1" ht="15.75" customHeight="1" x14ac:dyDescent="0.2">
      <c r="A255" s="28" t="s">
        <v>737</v>
      </c>
      <c r="B255" s="11">
        <v>417</v>
      </c>
      <c r="C255" s="32">
        <v>417</v>
      </c>
      <c r="D255" s="62">
        <v>122</v>
      </c>
      <c r="E255" s="84">
        <f>IFERROR(C255/D255,"")</f>
        <v>3.418032786885246</v>
      </c>
    </row>
    <row r="256" spans="1:5" s="1" customFormat="1" ht="15.75" customHeight="1" x14ac:dyDescent="0.2">
      <c r="A256" s="28" t="s">
        <v>738</v>
      </c>
      <c r="B256" s="11">
        <v>516</v>
      </c>
      <c r="C256" s="32">
        <v>516</v>
      </c>
      <c r="D256" s="62">
        <v>104</v>
      </c>
      <c r="E256" s="84">
        <f>IFERROR(C256/D256,"")</f>
        <v>4.9615384615384617</v>
      </c>
    </row>
    <row r="257" spans="1:5" s="1" customFormat="1" ht="15.75" customHeight="1" x14ac:dyDescent="0.25">
      <c r="A257" s="10"/>
      <c r="B257" s="11"/>
      <c r="C257" s="32"/>
      <c r="D257" s="62"/>
      <c r="E257" s="84" t="str">
        <f>IFERROR(C257/D257,"")</f>
        <v/>
      </c>
    </row>
    <row r="258" spans="1:5" s="1" customFormat="1" ht="15.75" customHeight="1" x14ac:dyDescent="0.25">
      <c r="A258" s="10" t="s">
        <v>739</v>
      </c>
      <c r="B258" s="13">
        <f>SUM(B259:B271)</f>
        <v>23337</v>
      </c>
      <c r="C258" s="13">
        <f t="shared" ref="C258:E258" si="18">SUM(C259:C271)</f>
        <v>23286</v>
      </c>
      <c r="D258" s="63">
        <f t="shared" ref="D258" si="19">SUM(D259:D271)</f>
        <v>5482</v>
      </c>
      <c r="E258" s="55">
        <f>IFERROR(C258/D258,"")</f>
        <v>4.2477198102882161</v>
      </c>
    </row>
    <row r="259" spans="1:5" s="1" customFormat="1" ht="15.75" customHeight="1" x14ac:dyDescent="0.2">
      <c r="A259" s="28" t="s">
        <v>740</v>
      </c>
      <c r="B259" s="11">
        <v>4542</v>
      </c>
      <c r="C259" s="32">
        <v>4542</v>
      </c>
      <c r="D259" s="62">
        <v>1040</v>
      </c>
      <c r="E259" s="84">
        <f>IFERROR(C259/D259,"")</f>
        <v>4.3673076923076923</v>
      </c>
    </row>
    <row r="260" spans="1:5" s="1" customFormat="1" ht="15.75" customHeight="1" x14ac:dyDescent="0.2">
      <c r="A260" s="28" t="s">
        <v>741</v>
      </c>
      <c r="B260" s="11">
        <v>599</v>
      </c>
      <c r="C260" s="32">
        <v>599</v>
      </c>
      <c r="D260" s="62">
        <v>163</v>
      </c>
      <c r="E260" s="84">
        <f>IFERROR(C260/D260,"")</f>
        <v>3.6748466257668713</v>
      </c>
    </row>
    <row r="261" spans="1:5" s="1" customFormat="1" ht="15.75" customHeight="1" x14ac:dyDescent="0.2">
      <c r="A261" s="28" t="s">
        <v>742</v>
      </c>
      <c r="B261" s="11">
        <v>2105</v>
      </c>
      <c r="C261" s="32">
        <v>2105</v>
      </c>
      <c r="D261" s="62">
        <v>440</v>
      </c>
      <c r="E261" s="84">
        <f>IFERROR(C261/D261,"")</f>
        <v>4.7840909090909092</v>
      </c>
    </row>
    <row r="262" spans="1:5" s="1" customFormat="1" ht="15.75" customHeight="1" x14ac:dyDescent="0.2">
      <c r="A262" s="28" t="s">
        <v>743</v>
      </c>
      <c r="B262" s="11">
        <v>746</v>
      </c>
      <c r="C262" s="32">
        <v>746</v>
      </c>
      <c r="D262" s="62">
        <v>160</v>
      </c>
      <c r="E262" s="84">
        <f>IFERROR(C262/D262,"")</f>
        <v>4.6624999999999996</v>
      </c>
    </row>
    <row r="263" spans="1:5" s="1" customFormat="1" ht="15.75" customHeight="1" x14ac:dyDescent="0.2">
      <c r="A263" s="28" t="s">
        <v>744</v>
      </c>
      <c r="B263" s="11">
        <v>3041</v>
      </c>
      <c r="C263" s="32">
        <v>3018</v>
      </c>
      <c r="D263" s="62">
        <v>704</v>
      </c>
      <c r="E263" s="84">
        <f>IFERROR(C263/D263,"")</f>
        <v>4.2869318181818183</v>
      </c>
    </row>
    <row r="264" spans="1:5" s="1" customFormat="1" ht="15.75" customHeight="1" x14ac:dyDescent="0.2">
      <c r="A264" s="28" t="s">
        <v>745</v>
      </c>
      <c r="B264" s="11">
        <v>2128</v>
      </c>
      <c r="C264" s="32">
        <v>2120</v>
      </c>
      <c r="D264" s="62">
        <v>500</v>
      </c>
      <c r="E264" s="84">
        <f>IFERROR(C264/D264,"")</f>
        <v>4.24</v>
      </c>
    </row>
    <row r="265" spans="1:5" s="1" customFormat="1" ht="15.75" customHeight="1" x14ac:dyDescent="0.2">
      <c r="A265" s="28" t="s">
        <v>152</v>
      </c>
      <c r="B265" s="11">
        <v>673</v>
      </c>
      <c r="C265" s="32">
        <v>672</v>
      </c>
      <c r="D265" s="62">
        <v>181</v>
      </c>
      <c r="E265" s="84">
        <f>IFERROR(C265/D265,"")</f>
        <v>3.7127071823204418</v>
      </c>
    </row>
    <row r="266" spans="1:5" s="1" customFormat="1" ht="15.75" customHeight="1" x14ac:dyDescent="0.2">
      <c r="A266" s="28" t="s">
        <v>593</v>
      </c>
      <c r="B266" s="11">
        <v>697</v>
      </c>
      <c r="C266" s="32">
        <v>697</v>
      </c>
      <c r="D266" s="62">
        <v>204</v>
      </c>
      <c r="E266" s="84">
        <f>IFERROR(C266/D266,"")</f>
        <v>3.4166666666666665</v>
      </c>
    </row>
    <row r="267" spans="1:5" s="1" customFormat="1" ht="15.75" customHeight="1" x14ac:dyDescent="0.2">
      <c r="A267" s="28" t="s">
        <v>746</v>
      </c>
      <c r="B267" s="11">
        <v>1189</v>
      </c>
      <c r="C267" s="32">
        <v>1189</v>
      </c>
      <c r="D267" s="62">
        <v>293</v>
      </c>
      <c r="E267" s="84">
        <f>IFERROR(C267/D267,"")</f>
        <v>4.0580204778156999</v>
      </c>
    </row>
    <row r="268" spans="1:5" s="1" customFormat="1" ht="15.75" customHeight="1" x14ac:dyDescent="0.2">
      <c r="A268" s="28" t="s">
        <v>2</v>
      </c>
      <c r="B268" s="11">
        <v>3412</v>
      </c>
      <c r="C268" s="32">
        <v>3409</v>
      </c>
      <c r="D268" s="62">
        <v>771</v>
      </c>
      <c r="E268" s="84">
        <f>IFERROR(C268/D268,"")</f>
        <v>4.4215304798962389</v>
      </c>
    </row>
    <row r="269" spans="1:5" s="1" customFormat="1" ht="15.75" customHeight="1" x14ac:dyDescent="0.2">
      <c r="A269" s="28" t="s">
        <v>11</v>
      </c>
      <c r="B269" s="11">
        <v>1024</v>
      </c>
      <c r="C269" s="32">
        <v>1024</v>
      </c>
      <c r="D269" s="62">
        <v>271</v>
      </c>
      <c r="E269" s="84">
        <f>IFERROR(C269/D269,"")</f>
        <v>3.7785977859778597</v>
      </c>
    </row>
    <row r="270" spans="1:5" s="1" customFormat="1" ht="15.75" customHeight="1" x14ac:dyDescent="0.2">
      <c r="A270" s="28" t="s">
        <v>747</v>
      </c>
      <c r="B270" s="11">
        <v>2074</v>
      </c>
      <c r="C270" s="32">
        <v>2065</v>
      </c>
      <c r="D270" s="62">
        <v>520</v>
      </c>
      <c r="E270" s="84">
        <f>IFERROR(C270/D270,"")</f>
        <v>3.9711538461538463</v>
      </c>
    </row>
    <row r="271" spans="1:5" s="1" customFormat="1" ht="15.75" customHeight="1" x14ac:dyDescent="0.2">
      <c r="A271" s="28" t="s">
        <v>748</v>
      </c>
      <c r="B271" s="11">
        <v>1107</v>
      </c>
      <c r="C271" s="32">
        <v>1100</v>
      </c>
      <c r="D271" s="62">
        <v>235</v>
      </c>
      <c r="E271" s="84">
        <f>IFERROR(C271/D271,"")</f>
        <v>4.6808510638297873</v>
      </c>
    </row>
    <row r="272" spans="1:5" s="1" customFormat="1" ht="15.75" customHeight="1" x14ac:dyDescent="0.25">
      <c r="A272" s="10"/>
      <c r="B272" s="11"/>
      <c r="C272" s="32"/>
      <c r="D272" s="62"/>
      <c r="E272" s="84" t="str">
        <f>IFERROR(C272/D272,"")</f>
        <v/>
      </c>
    </row>
    <row r="273" spans="1:5" s="1" customFormat="1" ht="15.75" customHeight="1" x14ac:dyDescent="0.25">
      <c r="A273" s="10" t="s">
        <v>749</v>
      </c>
      <c r="B273" s="13">
        <f>SUM(B274:B285)</f>
        <v>14756</v>
      </c>
      <c r="C273" s="13">
        <f t="shared" ref="C273:E273" si="20">SUM(C274:C285)</f>
        <v>14754</v>
      </c>
      <c r="D273" s="63">
        <f t="shared" ref="D273" si="21">SUM(D274:D285)</f>
        <v>2645</v>
      </c>
      <c r="E273" s="55">
        <f>IFERROR(C273/D273,"")</f>
        <v>5.5780718336483934</v>
      </c>
    </row>
    <row r="274" spans="1:5" s="1" customFormat="1" ht="15.75" customHeight="1" x14ac:dyDescent="0.2">
      <c r="A274" s="28" t="s">
        <v>750</v>
      </c>
      <c r="B274" s="11">
        <v>745</v>
      </c>
      <c r="C274" s="32">
        <v>745</v>
      </c>
      <c r="D274" s="62">
        <v>153</v>
      </c>
      <c r="E274" s="84">
        <f>IFERROR(C274/D274,"")</f>
        <v>4.8692810457516336</v>
      </c>
    </row>
    <row r="275" spans="1:5" s="1" customFormat="1" ht="15.75" customHeight="1" x14ac:dyDescent="0.2">
      <c r="A275" s="28" t="s">
        <v>631</v>
      </c>
      <c r="B275" s="11">
        <v>983</v>
      </c>
      <c r="C275" s="32">
        <v>983</v>
      </c>
      <c r="D275" s="62">
        <v>164</v>
      </c>
      <c r="E275" s="84">
        <f>IFERROR(C275/D275,"")</f>
        <v>5.9939024390243905</v>
      </c>
    </row>
    <row r="276" spans="1:5" s="1" customFormat="1" ht="15.75" customHeight="1" x14ac:dyDescent="0.2">
      <c r="A276" s="28" t="s">
        <v>87</v>
      </c>
      <c r="B276" s="11">
        <v>1323</v>
      </c>
      <c r="C276" s="32">
        <v>1323</v>
      </c>
      <c r="D276" s="62">
        <v>222</v>
      </c>
      <c r="E276" s="84">
        <f>IFERROR(C276/D276,"")</f>
        <v>5.9594594594594597</v>
      </c>
    </row>
    <row r="277" spans="1:5" s="1" customFormat="1" ht="15.75" customHeight="1" x14ac:dyDescent="0.2">
      <c r="A277" s="28" t="s">
        <v>55</v>
      </c>
      <c r="B277" s="11">
        <v>2086</v>
      </c>
      <c r="C277" s="32">
        <v>2086</v>
      </c>
      <c r="D277" s="62">
        <v>390</v>
      </c>
      <c r="E277" s="84">
        <f>IFERROR(C277/D277,"")</f>
        <v>5.3487179487179484</v>
      </c>
    </row>
    <row r="278" spans="1:5" s="1" customFormat="1" ht="15.75" customHeight="1" x14ac:dyDescent="0.2">
      <c r="A278" s="28" t="s">
        <v>572</v>
      </c>
      <c r="B278" s="11">
        <v>1244</v>
      </c>
      <c r="C278" s="32">
        <v>1244</v>
      </c>
      <c r="D278" s="62">
        <v>193</v>
      </c>
      <c r="E278" s="84">
        <f>IFERROR(C278/D278,"")</f>
        <v>6.4455958549222796</v>
      </c>
    </row>
    <row r="279" spans="1:5" s="1" customFormat="1" ht="15.75" customHeight="1" x14ac:dyDescent="0.2">
      <c r="A279" s="28" t="s">
        <v>187</v>
      </c>
      <c r="B279" s="11">
        <v>804</v>
      </c>
      <c r="C279" s="32">
        <v>804</v>
      </c>
      <c r="D279" s="62">
        <v>193</v>
      </c>
      <c r="E279" s="84">
        <f>IFERROR(C279/D279,"")</f>
        <v>4.1658031088082899</v>
      </c>
    </row>
    <row r="280" spans="1:5" s="1" customFormat="1" ht="15.75" customHeight="1" x14ac:dyDescent="0.2">
      <c r="A280" s="28" t="s">
        <v>751</v>
      </c>
      <c r="B280" s="11">
        <v>844</v>
      </c>
      <c r="C280" s="32">
        <v>844</v>
      </c>
      <c r="D280" s="62">
        <v>142</v>
      </c>
      <c r="E280" s="84">
        <f>IFERROR(C280/D280,"")</f>
        <v>5.943661971830986</v>
      </c>
    </row>
    <row r="281" spans="1:5" s="1" customFormat="1" ht="15.75" customHeight="1" x14ac:dyDescent="0.2">
      <c r="A281" s="28" t="s">
        <v>752</v>
      </c>
      <c r="B281" s="11">
        <v>2087</v>
      </c>
      <c r="C281" s="32">
        <v>2087</v>
      </c>
      <c r="D281" s="62">
        <v>318</v>
      </c>
      <c r="E281" s="84">
        <f>IFERROR(C281/D281,"")</f>
        <v>6.5628930817610067</v>
      </c>
    </row>
    <row r="282" spans="1:5" s="1" customFormat="1" ht="15.75" customHeight="1" x14ac:dyDescent="0.2">
      <c r="A282" s="28" t="s">
        <v>753</v>
      </c>
      <c r="B282" s="11">
        <v>2211</v>
      </c>
      <c r="C282" s="32">
        <v>2209</v>
      </c>
      <c r="D282" s="62">
        <v>432</v>
      </c>
      <c r="E282" s="84">
        <f>IFERROR(C282/D282,"")</f>
        <v>5.1134259259259256</v>
      </c>
    </row>
    <row r="283" spans="1:5" s="1" customFormat="1" ht="15.75" customHeight="1" x14ac:dyDescent="0.2">
      <c r="A283" s="28" t="s">
        <v>523</v>
      </c>
      <c r="B283" s="11">
        <v>640</v>
      </c>
      <c r="C283" s="32">
        <v>640</v>
      </c>
      <c r="D283" s="62">
        <v>147</v>
      </c>
      <c r="E283" s="84">
        <f>IFERROR(C283/D283,"")</f>
        <v>4.3537414965986398</v>
      </c>
    </row>
    <row r="284" spans="1:5" s="1" customFormat="1" ht="15.75" customHeight="1" x14ac:dyDescent="0.2">
      <c r="A284" s="28" t="s">
        <v>11</v>
      </c>
      <c r="B284" s="11">
        <v>458</v>
      </c>
      <c r="C284" s="32">
        <v>458</v>
      </c>
      <c r="D284" s="62">
        <v>85</v>
      </c>
      <c r="E284" s="84">
        <f>IFERROR(C284/D284,"")</f>
        <v>5.3882352941176475</v>
      </c>
    </row>
    <row r="285" spans="1:5" s="1" customFormat="1" ht="15.75" customHeight="1" x14ac:dyDescent="0.2">
      <c r="A285" s="28" t="s">
        <v>732</v>
      </c>
      <c r="B285" s="11">
        <v>1331</v>
      </c>
      <c r="C285" s="32">
        <v>1331</v>
      </c>
      <c r="D285" s="62">
        <v>206</v>
      </c>
      <c r="E285" s="84">
        <f>IFERROR(C285/D285,"")</f>
        <v>6.4611650485436893</v>
      </c>
    </row>
    <row r="286" spans="1:5" s="1" customFormat="1" ht="15.75" customHeight="1" x14ac:dyDescent="0.25">
      <c r="A286" s="10"/>
      <c r="B286" s="11"/>
      <c r="C286" s="32"/>
      <c r="D286" s="62"/>
      <c r="E286" s="84" t="str">
        <f>IFERROR(C286/D286,"")</f>
        <v/>
      </c>
    </row>
    <row r="287" spans="1:5" s="1" customFormat="1" ht="15.75" customHeight="1" x14ac:dyDescent="0.25">
      <c r="A287" s="10" t="s">
        <v>754</v>
      </c>
      <c r="B287" s="13">
        <f>SUM(B288:B313)</f>
        <v>35020</v>
      </c>
      <c r="C287" s="13">
        <f t="shared" ref="C287" si="22">SUM(C288:C313)</f>
        <v>35001</v>
      </c>
      <c r="D287" s="63">
        <f>SUM(D288:D313)</f>
        <v>7168</v>
      </c>
      <c r="E287" s="55">
        <f>IFERROR(C287/D287,"")</f>
        <v>4.8829520089285712</v>
      </c>
    </row>
    <row r="288" spans="1:5" s="1" customFormat="1" ht="15.75" customHeight="1" x14ac:dyDescent="0.2">
      <c r="A288" s="28" t="s">
        <v>755</v>
      </c>
      <c r="B288" s="11">
        <v>1150</v>
      </c>
      <c r="C288" s="32">
        <v>1150</v>
      </c>
      <c r="D288" s="62">
        <v>236</v>
      </c>
      <c r="E288" s="84">
        <f>IFERROR(C288/D288,"")</f>
        <v>4.8728813559322033</v>
      </c>
    </row>
    <row r="289" spans="1:5" s="1" customFormat="1" ht="15.75" customHeight="1" x14ac:dyDescent="0.2">
      <c r="A289" s="28" t="s">
        <v>756</v>
      </c>
      <c r="B289" s="11">
        <v>1253</v>
      </c>
      <c r="C289" s="32">
        <v>1253</v>
      </c>
      <c r="D289" s="62">
        <v>257</v>
      </c>
      <c r="E289" s="84">
        <f>IFERROR(C289/D289,"")</f>
        <v>4.8754863813229576</v>
      </c>
    </row>
    <row r="290" spans="1:5" s="1" customFormat="1" ht="15.75" customHeight="1" x14ac:dyDescent="0.2">
      <c r="A290" s="28" t="s">
        <v>99</v>
      </c>
      <c r="B290" s="11">
        <v>750</v>
      </c>
      <c r="C290" s="32">
        <v>750</v>
      </c>
      <c r="D290" s="62">
        <v>142</v>
      </c>
      <c r="E290" s="84">
        <f>IFERROR(C290/D290,"")</f>
        <v>5.28169014084507</v>
      </c>
    </row>
    <row r="291" spans="1:5" s="1" customFormat="1" ht="15.75" customHeight="1" x14ac:dyDescent="0.2">
      <c r="A291" s="28" t="s">
        <v>757</v>
      </c>
      <c r="B291" s="11">
        <v>773</v>
      </c>
      <c r="C291" s="32">
        <v>773</v>
      </c>
      <c r="D291" s="62">
        <v>156</v>
      </c>
      <c r="E291" s="84">
        <f>IFERROR(C291/D291,"")</f>
        <v>4.9551282051282053</v>
      </c>
    </row>
    <row r="292" spans="1:5" s="1" customFormat="1" ht="15.75" customHeight="1" x14ac:dyDescent="0.2">
      <c r="A292" s="28" t="s">
        <v>590</v>
      </c>
      <c r="B292" s="11">
        <v>1255</v>
      </c>
      <c r="C292" s="32">
        <v>1255</v>
      </c>
      <c r="D292" s="62">
        <v>281</v>
      </c>
      <c r="E292" s="84">
        <f>IFERROR(C292/D292,"")</f>
        <v>4.4661921708185055</v>
      </c>
    </row>
    <row r="293" spans="1:5" s="1" customFormat="1" ht="15.75" customHeight="1" x14ac:dyDescent="0.2">
      <c r="A293" s="28" t="s">
        <v>592</v>
      </c>
      <c r="B293" s="11">
        <v>1215</v>
      </c>
      <c r="C293" s="32">
        <v>1215</v>
      </c>
      <c r="D293" s="62">
        <v>242</v>
      </c>
      <c r="E293" s="84">
        <f>IFERROR(C293/D293,"")</f>
        <v>5.0206611570247937</v>
      </c>
    </row>
    <row r="294" spans="1:5" s="1" customFormat="1" ht="15.75" customHeight="1" x14ac:dyDescent="0.2">
      <c r="A294" s="28" t="s">
        <v>758</v>
      </c>
      <c r="B294" s="11">
        <v>959</v>
      </c>
      <c r="C294" s="32">
        <v>959</v>
      </c>
      <c r="D294" s="62">
        <v>200</v>
      </c>
      <c r="E294" s="84">
        <f>IFERROR(C294/D294,"")</f>
        <v>4.7949999999999999</v>
      </c>
    </row>
    <row r="295" spans="1:5" s="1" customFormat="1" ht="15.75" customHeight="1" x14ac:dyDescent="0.2">
      <c r="A295" s="28" t="s">
        <v>759</v>
      </c>
      <c r="B295" s="11">
        <v>1768</v>
      </c>
      <c r="C295" s="32">
        <v>1768</v>
      </c>
      <c r="D295" s="62">
        <v>360</v>
      </c>
      <c r="E295" s="84">
        <f>IFERROR(C295/D295,"")</f>
        <v>4.9111111111111114</v>
      </c>
    </row>
    <row r="296" spans="1:5" s="1" customFormat="1" ht="15.75" customHeight="1" x14ac:dyDescent="0.2">
      <c r="A296" s="28" t="s">
        <v>760</v>
      </c>
      <c r="B296" s="11">
        <v>1504</v>
      </c>
      <c r="C296" s="32">
        <v>1504</v>
      </c>
      <c r="D296" s="62">
        <v>306</v>
      </c>
      <c r="E296" s="84">
        <f>IFERROR(C296/D296,"")</f>
        <v>4.9150326797385624</v>
      </c>
    </row>
    <row r="297" spans="1:5" s="1" customFormat="1" ht="15.75" customHeight="1" x14ac:dyDescent="0.2">
      <c r="A297" s="28" t="s">
        <v>383</v>
      </c>
      <c r="B297" s="11">
        <v>801</v>
      </c>
      <c r="C297" s="32">
        <v>801</v>
      </c>
      <c r="D297" s="62">
        <v>157</v>
      </c>
      <c r="E297" s="84">
        <f>IFERROR(C297/D297,"")</f>
        <v>5.1019108280254777</v>
      </c>
    </row>
    <row r="298" spans="1:5" s="1" customFormat="1" ht="15.75" customHeight="1" x14ac:dyDescent="0.2">
      <c r="A298" s="28" t="s">
        <v>761</v>
      </c>
      <c r="B298" s="11">
        <v>715</v>
      </c>
      <c r="C298" s="32">
        <v>715</v>
      </c>
      <c r="D298" s="62">
        <v>171</v>
      </c>
      <c r="E298" s="84">
        <f>IFERROR(C298/D298,"")</f>
        <v>4.1812865497076022</v>
      </c>
    </row>
    <row r="299" spans="1:5" s="1" customFormat="1" ht="15.75" customHeight="1" x14ac:dyDescent="0.2">
      <c r="A299" s="28" t="s">
        <v>187</v>
      </c>
      <c r="B299" s="11">
        <v>1565</v>
      </c>
      <c r="C299" s="32">
        <v>1558</v>
      </c>
      <c r="D299" s="62">
        <v>284</v>
      </c>
      <c r="E299" s="84">
        <f>IFERROR(C299/D299,"")</f>
        <v>5.4859154929577461</v>
      </c>
    </row>
    <row r="300" spans="1:5" s="1" customFormat="1" ht="15.75" customHeight="1" x14ac:dyDescent="0.2">
      <c r="A300" s="28" t="s">
        <v>762</v>
      </c>
      <c r="B300" s="11">
        <v>3934</v>
      </c>
      <c r="C300" s="32">
        <v>3934</v>
      </c>
      <c r="D300" s="62">
        <v>942</v>
      </c>
      <c r="E300" s="84">
        <f>IFERROR(C300/D300,"")</f>
        <v>4.1762208067940554</v>
      </c>
    </row>
    <row r="301" spans="1:5" s="1" customFormat="1" ht="15.75" customHeight="1" x14ac:dyDescent="0.2">
      <c r="A301" s="28" t="s">
        <v>763</v>
      </c>
      <c r="B301" s="11">
        <v>793</v>
      </c>
      <c r="C301" s="32">
        <v>781</v>
      </c>
      <c r="D301" s="62">
        <v>156</v>
      </c>
      <c r="E301" s="84">
        <f>IFERROR(C301/D301,"")</f>
        <v>5.0064102564102564</v>
      </c>
    </row>
    <row r="302" spans="1:5" s="1" customFormat="1" ht="15.75" customHeight="1" x14ac:dyDescent="0.2">
      <c r="A302" s="28" t="s">
        <v>764</v>
      </c>
      <c r="B302" s="11">
        <v>2324</v>
      </c>
      <c r="C302" s="32">
        <v>2324</v>
      </c>
      <c r="D302" s="62">
        <v>463</v>
      </c>
      <c r="E302" s="84">
        <f>IFERROR(C302/D302,"")</f>
        <v>5.0194384449244058</v>
      </c>
    </row>
    <row r="303" spans="1:5" s="1" customFormat="1" ht="15.75" customHeight="1" x14ac:dyDescent="0.2">
      <c r="A303" s="28" t="s">
        <v>765</v>
      </c>
      <c r="B303" s="11">
        <v>736</v>
      </c>
      <c r="C303" s="32">
        <v>736</v>
      </c>
      <c r="D303" s="62">
        <v>143</v>
      </c>
      <c r="E303" s="84">
        <f>IFERROR(C303/D303,"")</f>
        <v>5.1468531468531467</v>
      </c>
    </row>
    <row r="304" spans="1:5" s="1" customFormat="1" ht="15.75" customHeight="1" x14ac:dyDescent="0.2">
      <c r="A304" s="28" t="s">
        <v>766</v>
      </c>
      <c r="B304" s="11">
        <v>953</v>
      </c>
      <c r="C304" s="32">
        <v>953</v>
      </c>
      <c r="D304" s="62">
        <v>212</v>
      </c>
      <c r="E304" s="84">
        <f>IFERROR(C304/D304,"")</f>
        <v>4.4952830188679247</v>
      </c>
    </row>
    <row r="305" spans="1:5" s="1" customFormat="1" ht="15.75" customHeight="1" x14ac:dyDescent="0.2">
      <c r="A305" s="28" t="s">
        <v>680</v>
      </c>
      <c r="B305" s="11">
        <v>641</v>
      </c>
      <c r="C305" s="32">
        <v>641</v>
      </c>
      <c r="D305" s="62">
        <v>143</v>
      </c>
      <c r="E305" s="84">
        <f>IFERROR(C305/D305,"")</f>
        <v>4.4825174825174825</v>
      </c>
    </row>
    <row r="306" spans="1:5" s="1" customFormat="1" ht="15.75" customHeight="1" x14ac:dyDescent="0.2">
      <c r="A306" s="28" t="s">
        <v>596</v>
      </c>
      <c r="B306" s="11">
        <v>2271</v>
      </c>
      <c r="C306" s="32">
        <v>2271</v>
      </c>
      <c r="D306" s="62">
        <v>408</v>
      </c>
      <c r="E306" s="84">
        <f>IFERROR(C306/D306,"")</f>
        <v>5.5661764705882355</v>
      </c>
    </row>
    <row r="307" spans="1:5" s="1" customFormat="1" ht="15.75" customHeight="1" x14ac:dyDescent="0.2">
      <c r="A307" s="28" t="s">
        <v>767</v>
      </c>
      <c r="B307" s="11">
        <v>792</v>
      </c>
      <c r="C307" s="32">
        <v>792</v>
      </c>
      <c r="D307" s="62">
        <v>160</v>
      </c>
      <c r="E307" s="84">
        <f>IFERROR(C307/D307,"")</f>
        <v>4.95</v>
      </c>
    </row>
    <row r="308" spans="1:5" s="1" customFormat="1" ht="15.75" customHeight="1" x14ac:dyDescent="0.2">
      <c r="A308" s="28" t="s">
        <v>655</v>
      </c>
      <c r="B308" s="11">
        <v>1540</v>
      </c>
      <c r="C308" s="32">
        <v>1540</v>
      </c>
      <c r="D308" s="62">
        <v>335</v>
      </c>
      <c r="E308" s="84">
        <f>IFERROR(C308/D308,"")</f>
        <v>4.5970149253731343</v>
      </c>
    </row>
    <row r="309" spans="1:5" s="1" customFormat="1" ht="15.75" customHeight="1" x14ac:dyDescent="0.2">
      <c r="A309" s="28" t="s">
        <v>768</v>
      </c>
      <c r="B309" s="11">
        <v>1013</v>
      </c>
      <c r="C309" s="32">
        <v>1013</v>
      </c>
      <c r="D309" s="62">
        <v>217</v>
      </c>
      <c r="E309" s="84">
        <f>IFERROR(C309/D309,"")</f>
        <v>4.6682027649769582</v>
      </c>
    </row>
    <row r="310" spans="1:5" s="1" customFormat="1" ht="15.75" customHeight="1" x14ac:dyDescent="0.2">
      <c r="A310" s="28" t="s">
        <v>769</v>
      </c>
      <c r="B310" s="11">
        <v>429</v>
      </c>
      <c r="C310" s="32">
        <v>429</v>
      </c>
      <c r="D310" s="62">
        <v>95</v>
      </c>
      <c r="E310" s="84">
        <f>IFERROR(C310/D310,"")</f>
        <v>4.5157894736842108</v>
      </c>
    </row>
    <row r="311" spans="1:5" s="1" customFormat="1" ht="15.75" customHeight="1" x14ac:dyDescent="0.2">
      <c r="A311" s="28" t="s">
        <v>770</v>
      </c>
      <c r="B311" s="11">
        <v>2815</v>
      </c>
      <c r="C311" s="32">
        <v>2815</v>
      </c>
      <c r="D311" s="62">
        <v>510</v>
      </c>
      <c r="E311" s="84">
        <f>IFERROR(C311/D311,"")</f>
        <v>5.5196078431372548</v>
      </c>
    </row>
    <row r="312" spans="1:5" s="1" customFormat="1" ht="15.75" customHeight="1" x14ac:dyDescent="0.2">
      <c r="A312" s="28" t="s">
        <v>771</v>
      </c>
      <c r="B312" s="30">
        <v>1888</v>
      </c>
      <c r="C312" s="32">
        <v>1888</v>
      </c>
      <c r="D312" s="71">
        <v>367</v>
      </c>
      <c r="E312" s="92">
        <f>IFERROR(C312/D312,"")</f>
        <v>5.1444141689373293</v>
      </c>
    </row>
    <row r="313" spans="1:5" s="1" customFormat="1" ht="15.75" customHeight="1" x14ac:dyDescent="0.2">
      <c r="A313" s="28" t="s">
        <v>772</v>
      </c>
      <c r="B313" s="11">
        <v>1183</v>
      </c>
      <c r="C313" s="32">
        <v>1183</v>
      </c>
      <c r="D313" s="62">
        <v>225</v>
      </c>
      <c r="E313" s="84">
        <f>IFERROR(C313/D313,"")</f>
        <v>5.2577777777777781</v>
      </c>
    </row>
    <row r="314" spans="1:5" s="1" customFormat="1" ht="15.75" customHeight="1" x14ac:dyDescent="0.25">
      <c r="A314" s="10"/>
      <c r="B314" s="11"/>
      <c r="C314" s="32"/>
      <c r="D314" s="62"/>
      <c r="E314" s="84" t="str">
        <f>IFERROR(C314/D314,"")</f>
        <v/>
      </c>
    </row>
    <row r="315" spans="1:5" s="1" customFormat="1" ht="15.75" customHeight="1" x14ac:dyDescent="0.25">
      <c r="A315" s="10" t="s">
        <v>773</v>
      </c>
      <c r="B315" s="13">
        <f>SUM(B316:B340)</f>
        <v>18827</v>
      </c>
      <c r="C315" s="13">
        <f t="shared" ref="C315:E315" si="23">SUM(C316:C340)</f>
        <v>18827</v>
      </c>
      <c r="D315" s="63">
        <f t="shared" ref="D315" si="24">SUM(D316:D340)</f>
        <v>4070</v>
      </c>
      <c r="E315" s="55">
        <f>IFERROR(C315/D315,"")</f>
        <v>4.6257985257985261</v>
      </c>
    </row>
    <row r="316" spans="1:5" s="1" customFormat="1" ht="15.75" customHeight="1" x14ac:dyDescent="0.2">
      <c r="A316" s="28" t="s">
        <v>566</v>
      </c>
      <c r="B316" s="11">
        <v>522</v>
      </c>
      <c r="C316" s="32">
        <v>522</v>
      </c>
      <c r="D316" s="62">
        <v>119</v>
      </c>
      <c r="E316" s="84">
        <f>IFERROR(C316/D316,"")</f>
        <v>4.3865546218487399</v>
      </c>
    </row>
    <row r="317" spans="1:5" s="1" customFormat="1" ht="15.75" customHeight="1" x14ac:dyDescent="0.2">
      <c r="A317" s="28" t="s">
        <v>631</v>
      </c>
      <c r="B317" s="11">
        <v>728</v>
      </c>
      <c r="C317" s="32">
        <v>728</v>
      </c>
      <c r="D317" s="62">
        <v>140</v>
      </c>
      <c r="E317" s="84">
        <f>IFERROR(C317/D317,"")</f>
        <v>5.2</v>
      </c>
    </row>
    <row r="318" spans="1:5" s="1" customFormat="1" ht="15.75" customHeight="1" x14ac:dyDescent="0.2">
      <c r="A318" s="28" t="s">
        <v>774</v>
      </c>
      <c r="B318" s="11">
        <v>559</v>
      </c>
      <c r="C318" s="32">
        <v>559</v>
      </c>
      <c r="D318" s="62">
        <v>117</v>
      </c>
      <c r="E318" s="84">
        <f>IFERROR(C318/D318,"")</f>
        <v>4.7777777777777777</v>
      </c>
    </row>
    <row r="319" spans="1:5" s="1" customFormat="1" ht="15.75" customHeight="1" x14ac:dyDescent="0.2">
      <c r="A319" s="28" t="s">
        <v>775</v>
      </c>
      <c r="B319" s="11">
        <v>695</v>
      </c>
      <c r="C319" s="32">
        <v>695</v>
      </c>
      <c r="D319" s="62">
        <v>124</v>
      </c>
      <c r="E319" s="84">
        <f>IFERROR(C319/D319,"")</f>
        <v>5.604838709677419</v>
      </c>
    </row>
    <row r="320" spans="1:5" s="1" customFormat="1" ht="15.75" customHeight="1" x14ac:dyDescent="0.2">
      <c r="A320" s="28" t="s">
        <v>776</v>
      </c>
      <c r="B320" s="11">
        <v>779</v>
      </c>
      <c r="C320" s="32">
        <v>779</v>
      </c>
      <c r="D320" s="62">
        <v>149</v>
      </c>
      <c r="E320" s="84">
        <f>IFERROR(C320/D320,"")</f>
        <v>5.2281879194630871</v>
      </c>
    </row>
    <row r="321" spans="1:5" s="1" customFormat="1" ht="15.75" customHeight="1" x14ac:dyDescent="0.2">
      <c r="A321" s="28" t="s">
        <v>777</v>
      </c>
      <c r="B321" s="11">
        <v>895</v>
      </c>
      <c r="C321" s="32">
        <v>895</v>
      </c>
      <c r="D321" s="62">
        <v>224</v>
      </c>
      <c r="E321" s="84">
        <f>IFERROR(C321/D321,"")</f>
        <v>3.9955357142857144</v>
      </c>
    </row>
    <row r="322" spans="1:5" s="1" customFormat="1" ht="15.75" customHeight="1" x14ac:dyDescent="0.2">
      <c r="A322" s="28" t="s">
        <v>778</v>
      </c>
      <c r="B322" s="11">
        <v>998</v>
      </c>
      <c r="C322" s="32">
        <v>998</v>
      </c>
      <c r="D322" s="62">
        <v>198</v>
      </c>
      <c r="E322" s="84">
        <f>IFERROR(C322/D322,"")</f>
        <v>5.0404040404040407</v>
      </c>
    </row>
    <row r="323" spans="1:5" s="1" customFormat="1" ht="15.75" customHeight="1" x14ac:dyDescent="0.2">
      <c r="A323" s="28" t="s">
        <v>779</v>
      </c>
      <c r="B323" s="11">
        <v>836</v>
      </c>
      <c r="C323" s="32">
        <v>836</v>
      </c>
      <c r="D323" s="62">
        <v>185</v>
      </c>
      <c r="E323" s="84">
        <f>IFERROR(C323/D323,"")</f>
        <v>4.5189189189189189</v>
      </c>
    </row>
    <row r="324" spans="1:5" s="1" customFormat="1" ht="15.75" customHeight="1" x14ac:dyDescent="0.2">
      <c r="A324" s="28" t="s">
        <v>780</v>
      </c>
      <c r="B324" s="11">
        <v>695</v>
      </c>
      <c r="C324" s="32">
        <v>695</v>
      </c>
      <c r="D324" s="62">
        <v>182</v>
      </c>
      <c r="E324" s="84">
        <f>IFERROR(C324/D324,"")</f>
        <v>3.8186813186813189</v>
      </c>
    </row>
    <row r="325" spans="1:5" s="1" customFormat="1" ht="15.75" customHeight="1" x14ac:dyDescent="0.2">
      <c r="A325" s="28" t="s">
        <v>781</v>
      </c>
      <c r="B325" s="11">
        <v>589</v>
      </c>
      <c r="C325" s="32">
        <v>589</v>
      </c>
      <c r="D325" s="62">
        <v>151</v>
      </c>
      <c r="E325" s="84">
        <f>IFERROR(C325/D325,"")</f>
        <v>3.9006622516556293</v>
      </c>
    </row>
    <row r="326" spans="1:5" s="1" customFormat="1" ht="15.75" customHeight="1" x14ac:dyDescent="0.2">
      <c r="A326" s="28" t="s">
        <v>782</v>
      </c>
      <c r="B326" s="11">
        <v>838</v>
      </c>
      <c r="C326" s="32">
        <v>838</v>
      </c>
      <c r="D326" s="62">
        <v>157</v>
      </c>
      <c r="E326" s="84">
        <f>IFERROR(C326/D326,"")</f>
        <v>5.3375796178343951</v>
      </c>
    </row>
    <row r="327" spans="1:5" s="1" customFormat="1" ht="15.75" customHeight="1" x14ac:dyDescent="0.2">
      <c r="A327" s="28" t="s">
        <v>783</v>
      </c>
      <c r="B327" s="11">
        <v>756</v>
      </c>
      <c r="C327" s="32">
        <v>756</v>
      </c>
      <c r="D327" s="62">
        <v>180</v>
      </c>
      <c r="E327" s="84">
        <f>IFERROR(C327/D327,"")</f>
        <v>4.2</v>
      </c>
    </row>
    <row r="328" spans="1:5" s="1" customFormat="1" ht="15.75" customHeight="1" x14ac:dyDescent="0.2">
      <c r="A328" s="28" t="s">
        <v>784</v>
      </c>
      <c r="B328" s="11">
        <v>574</v>
      </c>
      <c r="C328" s="32">
        <v>574</v>
      </c>
      <c r="D328" s="62">
        <v>114</v>
      </c>
      <c r="E328" s="84">
        <f>IFERROR(C328/D328,"")</f>
        <v>5.0350877192982457</v>
      </c>
    </row>
    <row r="329" spans="1:5" s="1" customFormat="1" ht="15.75" customHeight="1" x14ac:dyDescent="0.2">
      <c r="A329" s="28" t="s">
        <v>785</v>
      </c>
      <c r="B329" s="11">
        <v>1018</v>
      </c>
      <c r="C329" s="32">
        <v>1018</v>
      </c>
      <c r="D329" s="62">
        <v>245</v>
      </c>
      <c r="E329" s="84">
        <f>IFERROR(C329/D329,"")</f>
        <v>4.1551020408163266</v>
      </c>
    </row>
    <row r="330" spans="1:5" s="1" customFormat="1" ht="15.75" customHeight="1" x14ac:dyDescent="0.2">
      <c r="A330" s="28" t="s">
        <v>786</v>
      </c>
      <c r="B330" s="11">
        <v>1016</v>
      </c>
      <c r="C330" s="32">
        <v>1016</v>
      </c>
      <c r="D330" s="62">
        <v>249</v>
      </c>
      <c r="E330" s="84">
        <f>IFERROR(C330/D330,"")</f>
        <v>4.0803212851405624</v>
      </c>
    </row>
    <row r="331" spans="1:5" s="1" customFormat="1" ht="15.75" customHeight="1" x14ac:dyDescent="0.2">
      <c r="A331" s="28" t="s">
        <v>787</v>
      </c>
      <c r="B331" s="11">
        <v>505</v>
      </c>
      <c r="C331" s="32">
        <v>505</v>
      </c>
      <c r="D331" s="62">
        <v>103</v>
      </c>
      <c r="E331" s="84">
        <f>IFERROR(C331/D331,"")</f>
        <v>4.9029126213592233</v>
      </c>
    </row>
    <row r="332" spans="1:5" s="1" customFormat="1" ht="15.75" customHeight="1" x14ac:dyDescent="0.2">
      <c r="A332" s="28" t="s">
        <v>788</v>
      </c>
      <c r="B332" s="11">
        <v>1181</v>
      </c>
      <c r="C332" s="32">
        <v>1181</v>
      </c>
      <c r="D332" s="62">
        <v>212</v>
      </c>
      <c r="E332" s="84">
        <f>IFERROR(C332/D332,"")</f>
        <v>5.5707547169811322</v>
      </c>
    </row>
    <row r="333" spans="1:5" s="1" customFormat="1" ht="15.75" customHeight="1" x14ac:dyDescent="0.2">
      <c r="A333" s="28" t="s">
        <v>789</v>
      </c>
      <c r="B333" s="11">
        <v>629</v>
      </c>
      <c r="C333" s="32">
        <v>629</v>
      </c>
      <c r="D333" s="62">
        <v>150</v>
      </c>
      <c r="E333" s="84">
        <f>IFERROR(C333/D333,"")</f>
        <v>4.1933333333333334</v>
      </c>
    </row>
    <row r="334" spans="1:5" s="1" customFormat="1" ht="15.75" customHeight="1" x14ac:dyDescent="0.2">
      <c r="A334" s="28" t="s">
        <v>681</v>
      </c>
      <c r="B334" s="11">
        <v>837</v>
      </c>
      <c r="C334" s="32">
        <v>837</v>
      </c>
      <c r="D334" s="62">
        <v>162</v>
      </c>
      <c r="E334" s="84">
        <f>IFERROR(C334/D334,"")</f>
        <v>5.166666666666667</v>
      </c>
    </row>
    <row r="335" spans="1:5" s="1" customFormat="1" ht="15.75" customHeight="1" x14ac:dyDescent="0.2">
      <c r="A335" s="28" t="s">
        <v>790</v>
      </c>
      <c r="B335" s="11">
        <v>732</v>
      </c>
      <c r="C335" s="32">
        <v>732</v>
      </c>
      <c r="D335" s="62">
        <v>150</v>
      </c>
      <c r="E335" s="84">
        <f>IFERROR(C335/D335,"")</f>
        <v>4.88</v>
      </c>
    </row>
    <row r="336" spans="1:5" s="1" customFormat="1" ht="15.75" customHeight="1" x14ac:dyDescent="0.2">
      <c r="A336" s="28" t="s">
        <v>731</v>
      </c>
      <c r="B336" s="11">
        <v>967</v>
      </c>
      <c r="C336" s="32">
        <v>967</v>
      </c>
      <c r="D336" s="62">
        <v>217</v>
      </c>
      <c r="E336" s="84">
        <f>IFERROR(C336/D336,"")</f>
        <v>4.4562211981566824</v>
      </c>
    </row>
    <row r="337" spans="1:5" s="1" customFormat="1" ht="15.75" customHeight="1" x14ac:dyDescent="0.2">
      <c r="A337" s="28" t="s">
        <v>791</v>
      </c>
      <c r="B337" s="11">
        <v>605</v>
      </c>
      <c r="C337" s="32">
        <v>605</v>
      </c>
      <c r="D337" s="62">
        <v>158</v>
      </c>
      <c r="E337" s="84">
        <f>IFERROR(C337/D337,"")</f>
        <v>3.8291139240506329</v>
      </c>
    </row>
    <row r="338" spans="1:5" s="1" customFormat="1" ht="15.75" customHeight="1" x14ac:dyDescent="0.2">
      <c r="A338" s="28" t="s">
        <v>656</v>
      </c>
      <c r="B338" s="11">
        <v>678</v>
      </c>
      <c r="C338" s="32">
        <v>678</v>
      </c>
      <c r="D338" s="62">
        <v>138</v>
      </c>
      <c r="E338" s="84">
        <f>IFERROR(C338/D338,"")</f>
        <v>4.9130434782608692</v>
      </c>
    </row>
    <row r="339" spans="1:5" s="1" customFormat="1" ht="15.75" customHeight="1" x14ac:dyDescent="0.2">
      <c r="A339" s="28" t="s">
        <v>792</v>
      </c>
      <c r="B339" s="11">
        <v>530</v>
      </c>
      <c r="C339" s="32">
        <v>530</v>
      </c>
      <c r="D339" s="62">
        <v>100</v>
      </c>
      <c r="E339" s="84">
        <f>IFERROR(C339/D339,"")</f>
        <v>5.3</v>
      </c>
    </row>
    <row r="340" spans="1:5" s="1" customFormat="1" ht="15.75" customHeight="1" x14ac:dyDescent="0.2">
      <c r="A340" s="28" t="s">
        <v>793</v>
      </c>
      <c r="B340" s="32">
        <v>665</v>
      </c>
      <c r="C340" s="32">
        <v>665</v>
      </c>
      <c r="D340" s="72">
        <v>146</v>
      </c>
      <c r="E340" s="87">
        <f>IFERROR(C340/D340,"")</f>
        <v>4.5547945205479454</v>
      </c>
    </row>
    <row r="341" spans="1:5" s="1" customFormat="1" ht="15.75" customHeight="1" x14ac:dyDescent="0.25">
      <c r="A341" s="10"/>
      <c r="B341" s="32"/>
      <c r="C341" s="32"/>
      <c r="D341" s="72"/>
      <c r="E341" s="87" t="str">
        <f>IFERROR(C341/D341,"")</f>
        <v/>
      </c>
    </row>
    <row r="342" spans="1:5" s="1" customFormat="1" ht="15.75" customHeight="1" x14ac:dyDescent="0.25">
      <c r="A342" s="10" t="s">
        <v>794</v>
      </c>
      <c r="B342" s="38">
        <f>SUM(B343:B362)</f>
        <v>30247</v>
      </c>
      <c r="C342" s="38">
        <f t="shared" ref="C342:E342" si="25">SUM(C343:C362)</f>
        <v>30154</v>
      </c>
      <c r="D342" s="76">
        <f t="shared" ref="D342" si="26">SUM(D343:D362)</f>
        <v>4521</v>
      </c>
      <c r="E342" s="89">
        <f>IFERROR(C342/D342,"")</f>
        <v>6.6697633266976331</v>
      </c>
    </row>
    <row r="343" spans="1:5" s="1" customFormat="1" ht="15.75" customHeight="1" x14ac:dyDescent="0.2">
      <c r="A343" s="28" t="s">
        <v>795</v>
      </c>
      <c r="B343" s="30">
        <v>1688</v>
      </c>
      <c r="C343" s="32">
        <v>1654</v>
      </c>
      <c r="D343" s="71">
        <v>259</v>
      </c>
      <c r="E343" s="92">
        <f>IFERROR(C343/D343,"")</f>
        <v>6.3861003861003862</v>
      </c>
    </row>
    <row r="344" spans="1:5" s="1" customFormat="1" ht="15.75" customHeight="1" x14ac:dyDescent="0.2">
      <c r="A344" s="28" t="s">
        <v>796</v>
      </c>
      <c r="B344" s="11">
        <v>1933</v>
      </c>
      <c r="C344" s="32">
        <v>1933</v>
      </c>
      <c r="D344" s="62">
        <v>300</v>
      </c>
      <c r="E344" s="84">
        <f>IFERROR(C344/D344,"")</f>
        <v>6.4433333333333334</v>
      </c>
    </row>
    <row r="345" spans="1:5" s="1" customFormat="1" ht="15.75" customHeight="1" x14ac:dyDescent="0.2">
      <c r="A345" s="28" t="s">
        <v>797</v>
      </c>
      <c r="B345" s="11">
        <v>1493</v>
      </c>
      <c r="C345" s="32">
        <v>1493</v>
      </c>
      <c r="D345" s="62">
        <v>222</v>
      </c>
      <c r="E345" s="84">
        <f>IFERROR(C345/D345,"")</f>
        <v>6.7252252252252251</v>
      </c>
    </row>
    <row r="346" spans="1:5" s="1" customFormat="1" ht="15.75" customHeight="1" x14ac:dyDescent="0.2">
      <c r="A346" s="28" t="s">
        <v>798</v>
      </c>
      <c r="B346" s="11">
        <v>949</v>
      </c>
      <c r="C346" s="32">
        <v>949</v>
      </c>
      <c r="D346" s="62">
        <v>139</v>
      </c>
      <c r="E346" s="84">
        <f>IFERROR(C346/D346,"")</f>
        <v>6.8273381294964031</v>
      </c>
    </row>
    <row r="347" spans="1:5" s="1" customFormat="1" ht="15.75" customHeight="1" x14ac:dyDescent="0.2">
      <c r="A347" s="28" t="s">
        <v>589</v>
      </c>
      <c r="B347" s="11">
        <v>1816</v>
      </c>
      <c r="C347" s="32">
        <v>1816</v>
      </c>
      <c r="D347" s="62">
        <v>268</v>
      </c>
      <c r="E347" s="84">
        <f>IFERROR(C347/D347,"")</f>
        <v>6.7761194029850742</v>
      </c>
    </row>
    <row r="348" spans="1:5" s="1" customFormat="1" ht="15.75" customHeight="1" x14ac:dyDescent="0.2">
      <c r="A348" s="28" t="s">
        <v>799</v>
      </c>
      <c r="B348" s="11">
        <v>1082</v>
      </c>
      <c r="C348" s="32">
        <v>1082</v>
      </c>
      <c r="D348" s="62">
        <v>185</v>
      </c>
      <c r="E348" s="84">
        <f>IFERROR(C348/D348,"")</f>
        <v>5.8486486486486484</v>
      </c>
    </row>
    <row r="349" spans="1:5" s="1" customFormat="1" ht="15.75" customHeight="1" x14ac:dyDescent="0.2">
      <c r="A349" s="28" t="s">
        <v>800</v>
      </c>
      <c r="B349" s="11">
        <v>1423</v>
      </c>
      <c r="C349" s="32">
        <v>1423</v>
      </c>
      <c r="D349" s="62">
        <v>223</v>
      </c>
      <c r="E349" s="84">
        <f>IFERROR(C349/D349,"")</f>
        <v>6.3811659192825116</v>
      </c>
    </row>
    <row r="350" spans="1:5" s="1" customFormat="1" ht="15.75" customHeight="1" x14ac:dyDescent="0.2">
      <c r="A350" s="28" t="s">
        <v>801</v>
      </c>
      <c r="B350" s="11">
        <v>1481</v>
      </c>
      <c r="C350" s="32">
        <v>1477</v>
      </c>
      <c r="D350" s="62">
        <v>224</v>
      </c>
      <c r="E350" s="84">
        <f>IFERROR(C350/D350,"")</f>
        <v>6.59375</v>
      </c>
    </row>
    <row r="351" spans="1:5" s="1" customFormat="1" ht="15.75" customHeight="1" x14ac:dyDescent="0.2">
      <c r="A351" s="28" t="s">
        <v>776</v>
      </c>
      <c r="B351" s="30">
        <v>1447</v>
      </c>
      <c r="C351" s="32">
        <v>1447</v>
      </c>
      <c r="D351" s="71">
        <v>257</v>
      </c>
      <c r="E351" s="92">
        <f>IFERROR(C351/D351,"")</f>
        <v>5.6303501945525296</v>
      </c>
    </row>
    <row r="352" spans="1:5" s="1" customFormat="1" ht="15.75" customHeight="1" x14ac:dyDescent="0.2">
      <c r="A352" s="28" t="s">
        <v>578</v>
      </c>
      <c r="B352" s="11">
        <v>2993</v>
      </c>
      <c r="C352" s="32">
        <v>2993</v>
      </c>
      <c r="D352" s="62">
        <v>434</v>
      </c>
      <c r="E352" s="84">
        <f>IFERROR(C352/D352,"")</f>
        <v>6.8963133640552998</v>
      </c>
    </row>
    <row r="353" spans="1:5" s="1" customFormat="1" ht="15.75" customHeight="1" x14ac:dyDescent="0.2">
      <c r="A353" s="28" t="s">
        <v>802</v>
      </c>
      <c r="B353" s="11">
        <v>1587</v>
      </c>
      <c r="C353" s="32">
        <v>1587</v>
      </c>
      <c r="D353" s="62">
        <v>234</v>
      </c>
      <c r="E353" s="84">
        <f>IFERROR(C353/D353,"")</f>
        <v>6.7820512820512819</v>
      </c>
    </row>
    <row r="354" spans="1:5" s="1" customFormat="1" ht="15.75" customHeight="1" x14ac:dyDescent="0.2">
      <c r="A354" s="28" t="s">
        <v>383</v>
      </c>
      <c r="B354" s="11">
        <v>1083</v>
      </c>
      <c r="C354" s="32">
        <v>1083</v>
      </c>
      <c r="D354" s="62">
        <v>171</v>
      </c>
      <c r="E354" s="84">
        <f>IFERROR(C354/D354,"")</f>
        <v>6.333333333333333</v>
      </c>
    </row>
    <row r="355" spans="1:5" s="1" customFormat="1" ht="15.75" customHeight="1" x14ac:dyDescent="0.2">
      <c r="A355" s="28" t="s">
        <v>593</v>
      </c>
      <c r="B355" s="11">
        <v>1811</v>
      </c>
      <c r="C355" s="32">
        <v>1771</v>
      </c>
      <c r="D355" s="62">
        <v>243</v>
      </c>
      <c r="E355" s="84">
        <f>IFERROR(C355/D355,"")</f>
        <v>7.288065843621399</v>
      </c>
    </row>
    <row r="356" spans="1:5" s="1" customFormat="1" ht="15.75" customHeight="1" x14ac:dyDescent="0.2">
      <c r="A356" s="28" t="s">
        <v>187</v>
      </c>
      <c r="B356" s="11">
        <v>1215</v>
      </c>
      <c r="C356" s="32">
        <v>1215</v>
      </c>
      <c r="D356" s="62">
        <v>180</v>
      </c>
      <c r="E356" s="84">
        <f>IFERROR(C356/D356,"")</f>
        <v>6.75</v>
      </c>
    </row>
    <row r="357" spans="1:5" s="1" customFormat="1" ht="15.75" customHeight="1" x14ac:dyDescent="0.2">
      <c r="A357" s="28" t="s">
        <v>803</v>
      </c>
      <c r="B357" s="11">
        <v>1393</v>
      </c>
      <c r="C357" s="32">
        <v>1393</v>
      </c>
      <c r="D357" s="62">
        <v>214</v>
      </c>
      <c r="E357" s="84">
        <f>IFERROR(C357/D357,"")</f>
        <v>6.509345794392523</v>
      </c>
    </row>
    <row r="358" spans="1:5" s="1" customFormat="1" ht="15.75" customHeight="1" x14ac:dyDescent="0.2">
      <c r="A358" s="28" t="s">
        <v>804</v>
      </c>
      <c r="B358" s="11">
        <v>1425</v>
      </c>
      <c r="C358" s="32">
        <v>1410</v>
      </c>
      <c r="D358" s="62">
        <v>213</v>
      </c>
      <c r="E358" s="84">
        <f>IFERROR(C358/D358,"")</f>
        <v>6.619718309859155</v>
      </c>
    </row>
    <row r="359" spans="1:5" s="1" customFormat="1" ht="15.75" customHeight="1" x14ac:dyDescent="0.2">
      <c r="A359" s="28" t="s">
        <v>805</v>
      </c>
      <c r="B359" s="11">
        <v>1343</v>
      </c>
      <c r="C359" s="32">
        <v>1343</v>
      </c>
      <c r="D359" s="62">
        <v>179</v>
      </c>
      <c r="E359" s="84">
        <f>IFERROR(C359/D359,"")</f>
        <v>7.5027932960893855</v>
      </c>
    </row>
    <row r="360" spans="1:5" s="1" customFormat="1" ht="15.75" customHeight="1" x14ac:dyDescent="0.2">
      <c r="A360" s="28" t="s">
        <v>806</v>
      </c>
      <c r="B360" s="11">
        <v>1275</v>
      </c>
      <c r="C360" s="32">
        <v>1275</v>
      </c>
      <c r="D360" s="62">
        <v>182</v>
      </c>
      <c r="E360" s="84">
        <f>IFERROR(C360/D360,"")</f>
        <v>7.0054945054945055</v>
      </c>
    </row>
    <row r="361" spans="1:5" s="1" customFormat="1" ht="15.75" customHeight="1" x14ac:dyDescent="0.2">
      <c r="A361" s="28" t="s">
        <v>807</v>
      </c>
      <c r="B361" s="11">
        <v>1349</v>
      </c>
      <c r="C361" s="32">
        <v>1349</v>
      </c>
      <c r="D361" s="62">
        <v>180</v>
      </c>
      <c r="E361" s="84">
        <f>IFERROR(C361/D361,"")</f>
        <v>7.4944444444444445</v>
      </c>
    </row>
    <row r="362" spans="1:5" s="1" customFormat="1" ht="15.75" customHeight="1" x14ac:dyDescent="0.2">
      <c r="A362" s="28" t="s">
        <v>579</v>
      </c>
      <c r="B362" s="11">
        <v>1461</v>
      </c>
      <c r="C362" s="32">
        <v>1461</v>
      </c>
      <c r="D362" s="62">
        <v>214</v>
      </c>
      <c r="E362" s="84">
        <f>IFERROR(C362/D362,"")</f>
        <v>6.8271028037383177</v>
      </c>
    </row>
    <row r="363" spans="1:5" s="1" customFormat="1" ht="15.75" customHeight="1" x14ac:dyDescent="0.25">
      <c r="A363" s="10"/>
      <c r="B363" s="11"/>
      <c r="C363" s="32"/>
      <c r="D363" s="62"/>
      <c r="E363" s="84" t="str">
        <f>IFERROR(C363/D363,"")</f>
        <v/>
      </c>
    </row>
    <row r="364" spans="1:5" s="1" customFormat="1" ht="15.75" customHeight="1" x14ac:dyDescent="0.25">
      <c r="A364" s="10" t="s">
        <v>808</v>
      </c>
      <c r="B364" s="13">
        <f>SUM(B365:B390)</f>
        <v>29183</v>
      </c>
      <c r="C364" s="13">
        <f t="shared" ref="C364:E364" si="27">SUM(C365:C390)</f>
        <v>29183</v>
      </c>
      <c r="D364" s="63">
        <f t="shared" ref="D364" si="28">SUM(D365:D390)</f>
        <v>5082</v>
      </c>
      <c r="E364" s="55">
        <f>IFERROR(C364/D364,"")</f>
        <v>5.7424242424242422</v>
      </c>
    </row>
    <row r="365" spans="1:5" s="1" customFormat="1" ht="15.75" customHeight="1" x14ac:dyDescent="0.2">
      <c r="A365" s="28" t="s">
        <v>809</v>
      </c>
      <c r="B365" s="30">
        <v>957</v>
      </c>
      <c r="C365" s="32">
        <v>957</v>
      </c>
      <c r="D365" s="71">
        <v>170</v>
      </c>
      <c r="E365" s="92">
        <f>IFERROR(C365/D365,"")</f>
        <v>5.6294117647058828</v>
      </c>
    </row>
    <row r="366" spans="1:5" s="1" customFormat="1" ht="15.75" customHeight="1" x14ac:dyDescent="0.2">
      <c r="A366" s="28" t="s">
        <v>810</v>
      </c>
      <c r="B366" s="11">
        <v>1076</v>
      </c>
      <c r="C366" s="32">
        <v>1076</v>
      </c>
      <c r="D366" s="62">
        <v>202</v>
      </c>
      <c r="E366" s="84">
        <f>IFERROR(C366/D366,"")</f>
        <v>5.326732673267327</v>
      </c>
    </row>
    <row r="367" spans="1:5" s="1" customFormat="1" ht="15.75" customHeight="1" x14ac:dyDescent="0.2">
      <c r="A367" s="28" t="s">
        <v>676</v>
      </c>
      <c r="B367" s="11">
        <v>1729</v>
      </c>
      <c r="C367" s="32">
        <v>1729</v>
      </c>
      <c r="D367" s="62">
        <v>293</v>
      </c>
      <c r="E367" s="84">
        <f>IFERROR(C367/D367,"")</f>
        <v>5.901023890784983</v>
      </c>
    </row>
    <row r="368" spans="1:5" s="1" customFormat="1" ht="15.75" customHeight="1" x14ac:dyDescent="0.2">
      <c r="A368" s="28" t="s">
        <v>811</v>
      </c>
      <c r="B368" s="11">
        <v>1504</v>
      </c>
      <c r="C368" s="32">
        <v>1504</v>
      </c>
      <c r="D368" s="62">
        <v>260</v>
      </c>
      <c r="E368" s="84">
        <f>IFERROR(C368/D368,"")</f>
        <v>5.7846153846153845</v>
      </c>
    </row>
    <row r="369" spans="1:5" s="1" customFormat="1" ht="15.75" customHeight="1" x14ac:dyDescent="0.2">
      <c r="A369" s="28" t="s">
        <v>812</v>
      </c>
      <c r="B369" s="11">
        <v>936</v>
      </c>
      <c r="C369" s="32">
        <v>936</v>
      </c>
      <c r="D369" s="62">
        <v>171</v>
      </c>
      <c r="E369" s="84">
        <f>IFERROR(C369/D369,"")</f>
        <v>5.4736842105263159</v>
      </c>
    </row>
    <row r="370" spans="1:5" s="1" customFormat="1" ht="15.75" customHeight="1" x14ac:dyDescent="0.2">
      <c r="A370" s="28" t="s">
        <v>813</v>
      </c>
      <c r="B370" s="11">
        <v>999</v>
      </c>
      <c r="C370" s="32">
        <v>999</v>
      </c>
      <c r="D370" s="62">
        <v>167</v>
      </c>
      <c r="E370" s="84">
        <f>IFERROR(C370/D370,"")</f>
        <v>5.9820359281437128</v>
      </c>
    </row>
    <row r="371" spans="1:5" s="1" customFormat="1" ht="15.75" customHeight="1" x14ac:dyDescent="0.2">
      <c r="A371" s="28" t="s">
        <v>814</v>
      </c>
      <c r="B371" s="11">
        <v>827</v>
      </c>
      <c r="C371" s="32">
        <v>827</v>
      </c>
      <c r="D371" s="62">
        <v>148</v>
      </c>
      <c r="E371" s="84">
        <f>IFERROR(C371/D371,"")</f>
        <v>5.5878378378378377</v>
      </c>
    </row>
    <row r="372" spans="1:5" s="1" customFormat="1" ht="15.75" customHeight="1" x14ac:dyDescent="0.2">
      <c r="A372" s="28" t="s">
        <v>572</v>
      </c>
      <c r="B372" s="11">
        <v>1034</v>
      </c>
      <c r="C372" s="32">
        <v>1034</v>
      </c>
      <c r="D372" s="62">
        <v>180</v>
      </c>
      <c r="E372" s="84">
        <f>IFERROR(C372/D372,"")</f>
        <v>5.7444444444444445</v>
      </c>
    </row>
    <row r="373" spans="1:5" s="1" customFormat="1" ht="15.75" customHeight="1" x14ac:dyDescent="0.2">
      <c r="A373" s="28" t="s">
        <v>815</v>
      </c>
      <c r="B373" s="11">
        <v>1163</v>
      </c>
      <c r="C373" s="32">
        <v>1163</v>
      </c>
      <c r="D373" s="62">
        <v>153</v>
      </c>
      <c r="E373" s="84">
        <f>IFERROR(C373/D373,"")</f>
        <v>7.6013071895424833</v>
      </c>
    </row>
    <row r="374" spans="1:5" s="1" customFormat="1" ht="15.75" customHeight="1" x14ac:dyDescent="0.2">
      <c r="A374" s="28" t="s">
        <v>816</v>
      </c>
      <c r="B374" s="11">
        <v>1076</v>
      </c>
      <c r="C374" s="32">
        <v>1076</v>
      </c>
      <c r="D374" s="62">
        <v>142</v>
      </c>
      <c r="E374" s="84">
        <f>IFERROR(C374/D374,"")</f>
        <v>7.577464788732394</v>
      </c>
    </row>
    <row r="375" spans="1:5" s="1" customFormat="1" ht="15.75" customHeight="1" x14ac:dyDescent="0.2">
      <c r="A375" s="28" t="s">
        <v>782</v>
      </c>
      <c r="B375" s="11">
        <v>967</v>
      </c>
      <c r="C375" s="32">
        <v>967</v>
      </c>
      <c r="D375" s="62">
        <v>187</v>
      </c>
      <c r="E375" s="84">
        <f>IFERROR(C375/D375,"")</f>
        <v>5.1711229946524062</v>
      </c>
    </row>
    <row r="376" spans="1:5" s="1" customFormat="1" ht="15.75" customHeight="1" x14ac:dyDescent="0.2">
      <c r="A376" s="28" t="s">
        <v>817</v>
      </c>
      <c r="B376" s="11">
        <v>1019</v>
      </c>
      <c r="C376" s="32">
        <v>1019</v>
      </c>
      <c r="D376" s="62">
        <v>170</v>
      </c>
      <c r="E376" s="84">
        <f>IFERROR(C376/D376,"")</f>
        <v>5.9941176470588236</v>
      </c>
    </row>
    <row r="377" spans="1:5" s="1" customFormat="1" ht="15.75" customHeight="1" x14ac:dyDescent="0.2">
      <c r="A377" s="28" t="s">
        <v>383</v>
      </c>
      <c r="B377" s="11">
        <v>1211</v>
      </c>
      <c r="C377" s="32">
        <v>1211</v>
      </c>
      <c r="D377" s="62">
        <v>225</v>
      </c>
      <c r="E377" s="84">
        <f>IFERROR(C377/D377,"")</f>
        <v>5.3822222222222225</v>
      </c>
    </row>
    <row r="378" spans="1:5" s="1" customFormat="1" ht="15.75" customHeight="1" x14ac:dyDescent="0.2">
      <c r="A378" s="28" t="s">
        <v>593</v>
      </c>
      <c r="B378" s="11">
        <v>1305</v>
      </c>
      <c r="C378" s="32">
        <v>1305</v>
      </c>
      <c r="D378" s="62">
        <v>223</v>
      </c>
      <c r="E378" s="84">
        <f>IFERROR(C378/D378,"")</f>
        <v>5.8520179372197312</v>
      </c>
    </row>
    <row r="379" spans="1:5" s="1" customFormat="1" ht="15.75" customHeight="1" x14ac:dyDescent="0.2">
      <c r="A379" s="28" t="s">
        <v>818</v>
      </c>
      <c r="B379" s="11">
        <v>1205</v>
      </c>
      <c r="C379" s="32">
        <v>1205</v>
      </c>
      <c r="D379" s="62">
        <v>202</v>
      </c>
      <c r="E379" s="84">
        <f>IFERROR(C379/D379,"")</f>
        <v>5.9653465346534658</v>
      </c>
    </row>
    <row r="380" spans="1:5" s="1" customFormat="1" ht="15.75" customHeight="1" x14ac:dyDescent="0.2">
      <c r="A380" s="28" t="s">
        <v>819</v>
      </c>
      <c r="B380" s="11">
        <v>946</v>
      </c>
      <c r="C380" s="32">
        <v>946</v>
      </c>
      <c r="D380" s="62">
        <v>165</v>
      </c>
      <c r="E380" s="84">
        <f>IFERROR(C380/D380,"")</f>
        <v>5.7333333333333334</v>
      </c>
    </row>
    <row r="381" spans="1:5" s="1" customFormat="1" ht="15.75" customHeight="1" x14ac:dyDescent="0.2">
      <c r="A381" s="28" t="s">
        <v>820</v>
      </c>
      <c r="B381" s="11">
        <v>1332</v>
      </c>
      <c r="C381" s="32">
        <v>1332</v>
      </c>
      <c r="D381" s="62">
        <v>252</v>
      </c>
      <c r="E381" s="84">
        <f>IFERROR(C381/D381,"")</f>
        <v>5.2857142857142856</v>
      </c>
    </row>
    <row r="382" spans="1:5" s="1" customFormat="1" ht="15.75" customHeight="1" x14ac:dyDescent="0.2">
      <c r="A382" s="28" t="s">
        <v>680</v>
      </c>
      <c r="B382" s="11">
        <v>993</v>
      </c>
      <c r="C382" s="32">
        <v>993</v>
      </c>
      <c r="D382" s="62">
        <v>177</v>
      </c>
      <c r="E382" s="84">
        <f>IFERROR(C382/D382,"")</f>
        <v>5.6101694915254239</v>
      </c>
    </row>
    <row r="383" spans="1:5" s="1" customFormat="1" ht="15.75" customHeight="1" x14ac:dyDescent="0.2">
      <c r="A383" s="28" t="s">
        <v>821</v>
      </c>
      <c r="B383" s="11">
        <v>1145</v>
      </c>
      <c r="C383" s="32">
        <v>1145</v>
      </c>
      <c r="D383" s="62">
        <v>182</v>
      </c>
      <c r="E383" s="84">
        <f>IFERROR(C383/D383,"")</f>
        <v>6.2912087912087911</v>
      </c>
    </row>
    <row r="384" spans="1:5" s="1" customFormat="1" ht="15.75" customHeight="1" x14ac:dyDescent="0.2">
      <c r="A384" s="28" t="s">
        <v>822</v>
      </c>
      <c r="B384" s="11">
        <v>1025</v>
      </c>
      <c r="C384" s="32">
        <v>1025</v>
      </c>
      <c r="D384" s="62">
        <v>175</v>
      </c>
      <c r="E384" s="84">
        <f>IFERROR(C384/D384,"")</f>
        <v>5.8571428571428568</v>
      </c>
    </row>
    <row r="385" spans="1:5" s="1" customFormat="1" ht="15.75" customHeight="1" x14ac:dyDescent="0.2">
      <c r="A385" s="28" t="s">
        <v>699</v>
      </c>
      <c r="B385" s="11">
        <v>1286</v>
      </c>
      <c r="C385" s="32">
        <v>1286</v>
      </c>
      <c r="D385" s="62">
        <v>241</v>
      </c>
      <c r="E385" s="84">
        <f>IFERROR(C385/D385,"")</f>
        <v>5.3360995850622404</v>
      </c>
    </row>
    <row r="386" spans="1:5" s="1" customFormat="1" ht="15.75" customHeight="1" x14ac:dyDescent="0.2">
      <c r="A386" s="28" t="s">
        <v>823</v>
      </c>
      <c r="B386" s="11">
        <v>1623</v>
      </c>
      <c r="C386" s="32">
        <v>1623</v>
      </c>
      <c r="D386" s="62">
        <v>299</v>
      </c>
      <c r="E386" s="84">
        <f>IFERROR(C386/D386,"")</f>
        <v>5.4280936454849495</v>
      </c>
    </row>
    <row r="387" spans="1:5" s="1" customFormat="1" ht="15.75" customHeight="1" x14ac:dyDescent="0.2">
      <c r="A387" s="28" t="s">
        <v>824</v>
      </c>
      <c r="B387" s="11">
        <v>889</v>
      </c>
      <c r="C387" s="32">
        <v>889</v>
      </c>
      <c r="D387" s="62">
        <v>134</v>
      </c>
      <c r="E387" s="84">
        <f>IFERROR(C387/D387,"")</f>
        <v>6.6343283582089549</v>
      </c>
    </row>
    <row r="388" spans="1:5" s="1" customFormat="1" ht="15.75" customHeight="1" x14ac:dyDescent="0.2">
      <c r="A388" s="28" t="s">
        <v>769</v>
      </c>
      <c r="B388" s="11">
        <v>883</v>
      </c>
      <c r="C388" s="32">
        <v>883</v>
      </c>
      <c r="D388" s="62">
        <v>161</v>
      </c>
      <c r="E388" s="84">
        <f>IFERROR(C388/D388,"")</f>
        <v>5.4844720496894412</v>
      </c>
    </row>
    <row r="389" spans="1:5" s="1" customFormat="1" ht="15.75" customHeight="1" x14ac:dyDescent="0.2">
      <c r="A389" s="28" t="s">
        <v>825</v>
      </c>
      <c r="B389" s="11">
        <v>991</v>
      </c>
      <c r="C389" s="32">
        <v>991</v>
      </c>
      <c r="D389" s="62">
        <v>185</v>
      </c>
      <c r="E389" s="84">
        <f>IFERROR(C389/D389,"")</f>
        <v>5.3567567567567567</v>
      </c>
    </row>
    <row r="390" spans="1:5" s="1" customFormat="1" ht="15.75" customHeight="1" x14ac:dyDescent="0.2">
      <c r="A390" s="28" t="s">
        <v>826</v>
      </c>
      <c r="B390" s="11">
        <v>1062</v>
      </c>
      <c r="C390" s="32">
        <v>1062</v>
      </c>
      <c r="D390" s="62">
        <v>218</v>
      </c>
      <c r="E390" s="84">
        <f>IFERROR(C390/D390,"")</f>
        <v>4.8715596330275233</v>
      </c>
    </row>
    <row r="391" spans="1:5" s="1" customFormat="1" ht="15.75" customHeight="1" x14ac:dyDescent="0.25">
      <c r="A391" s="10"/>
      <c r="B391" s="11"/>
      <c r="C391" s="32"/>
      <c r="D391" s="62"/>
      <c r="E391" s="84" t="str">
        <f>IFERROR(C391/D391,"")</f>
        <v/>
      </c>
    </row>
    <row r="392" spans="1:5" s="1" customFormat="1" ht="15.75" customHeight="1" x14ac:dyDescent="0.25">
      <c r="A392" s="10" t="s">
        <v>827</v>
      </c>
      <c r="B392" s="13">
        <f>SUM(B393:B417)</f>
        <v>32115</v>
      </c>
      <c r="C392" s="13">
        <f t="shared" ref="C392:E392" si="29">SUM(C393:C417)</f>
        <v>32115</v>
      </c>
      <c r="D392" s="63">
        <f t="shared" ref="D392" si="30">SUM(D393:D417)</f>
        <v>8245</v>
      </c>
      <c r="E392" s="55">
        <f>IFERROR(C392/D392,"")</f>
        <v>3.8950879320800484</v>
      </c>
    </row>
    <row r="393" spans="1:5" s="1" customFormat="1" ht="15.75" customHeight="1" x14ac:dyDescent="0.2">
      <c r="A393" s="28" t="s">
        <v>828</v>
      </c>
      <c r="B393" s="11">
        <v>678</v>
      </c>
      <c r="C393" s="32">
        <v>678</v>
      </c>
      <c r="D393" s="62">
        <v>160</v>
      </c>
      <c r="E393" s="84">
        <f>IFERROR(C393/D393,"")</f>
        <v>4.2374999999999998</v>
      </c>
    </row>
    <row r="394" spans="1:5" s="1" customFormat="1" ht="15.75" customHeight="1" x14ac:dyDescent="0.2">
      <c r="A394" s="28" t="s">
        <v>829</v>
      </c>
      <c r="B394" s="11">
        <v>929</v>
      </c>
      <c r="C394" s="32">
        <v>929</v>
      </c>
      <c r="D394" s="62">
        <v>193</v>
      </c>
      <c r="E394" s="84">
        <f>IFERROR(C394/D394,"")</f>
        <v>4.8134715025906738</v>
      </c>
    </row>
    <row r="395" spans="1:5" s="1" customFormat="1" ht="15.75" customHeight="1" x14ac:dyDescent="0.2">
      <c r="A395" s="28" t="s">
        <v>830</v>
      </c>
      <c r="B395" s="11">
        <v>1364</v>
      </c>
      <c r="C395" s="32">
        <v>1364</v>
      </c>
      <c r="D395" s="62">
        <v>279</v>
      </c>
      <c r="E395" s="84">
        <f>IFERROR(C395/D395,"")</f>
        <v>4.8888888888888893</v>
      </c>
    </row>
    <row r="396" spans="1:5" s="1" customFormat="1" ht="15.75" customHeight="1" x14ac:dyDescent="0.2">
      <c r="A396" s="28" t="s">
        <v>831</v>
      </c>
      <c r="B396" s="11">
        <v>1274</v>
      </c>
      <c r="C396" s="32">
        <v>1274</v>
      </c>
      <c r="D396" s="62">
        <v>279</v>
      </c>
      <c r="E396" s="84">
        <f>IFERROR(C396/D396,"")</f>
        <v>4.5663082437275984</v>
      </c>
    </row>
    <row r="397" spans="1:5" s="1" customFormat="1" ht="15.75" customHeight="1" x14ac:dyDescent="0.2">
      <c r="A397" s="28" t="s">
        <v>832</v>
      </c>
      <c r="B397" s="11">
        <v>1219</v>
      </c>
      <c r="C397" s="32">
        <v>1219</v>
      </c>
      <c r="D397" s="62">
        <v>353</v>
      </c>
      <c r="E397" s="84">
        <f>IFERROR(C397/D397,"")</f>
        <v>3.453257790368272</v>
      </c>
    </row>
    <row r="398" spans="1:5" s="1" customFormat="1" ht="15.75" customHeight="1" x14ac:dyDescent="0.2">
      <c r="A398" s="28" t="s">
        <v>833</v>
      </c>
      <c r="B398" s="11">
        <v>2004</v>
      </c>
      <c r="C398" s="32">
        <v>2004</v>
      </c>
      <c r="D398" s="62">
        <v>581</v>
      </c>
      <c r="E398" s="84">
        <f>IFERROR(C398/D398,"")</f>
        <v>3.4492254733218588</v>
      </c>
    </row>
    <row r="399" spans="1:5" s="1" customFormat="1" ht="15.75" customHeight="1" x14ac:dyDescent="0.2">
      <c r="A399" s="28" t="s">
        <v>834</v>
      </c>
      <c r="B399" s="11">
        <v>785</v>
      </c>
      <c r="C399" s="32">
        <v>785</v>
      </c>
      <c r="D399" s="62">
        <v>190</v>
      </c>
      <c r="E399" s="84">
        <f>IFERROR(C399/D399,"")</f>
        <v>4.1315789473684212</v>
      </c>
    </row>
    <row r="400" spans="1:5" s="1" customFormat="1" ht="15.75" customHeight="1" x14ac:dyDescent="0.2">
      <c r="A400" s="28" t="s">
        <v>835</v>
      </c>
      <c r="B400" s="11">
        <v>742</v>
      </c>
      <c r="C400" s="32">
        <v>742</v>
      </c>
      <c r="D400" s="62">
        <v>209</v>
      </c>
      <c r="E400" s="84">
        <f>IFERROR(C400/D400,"")</f>
        <v>3.5502392344497609</v>
      </c>
    </row>
    <row r="401" spans="1:5" s="1" customFormat="1" ht="15.75" customHeight="1" x14ac:dyDescent="0.2">
      <c r="A401" s="28" t="s">
        <v>836</v>
      </c>
      <c r="B401" s="11">
        <v>866</v>
      </c>
      <c r="C401" s="32">
        <v>866</v>
      </c>
      <c r="D401" s="62">
        <v>225</v>
      </c>
      <c r="E401" s="84">
        <f>IFERROR(C401/D401,"")</f>
        <v>3.8488888888888888</v>
      </c>
    </row>
    <row r="402" spans="1:5" s="1" customFormat="1" ht="15.75" customHeight="1" x14ac:dyDescent="0.2">
      <c r="A402" s="28" t="s">
        <v>383</v>
      </c>
      <c r="B402" s="11">
        <v>1278</v>
      </c>
      <c r="C402" s="32">
        <v>1278</v>
      </c>
      <c r="D402" s="62">
        <v>297</v>
      </c>
      <c r="E402" s="84">
        <f>IFERROR(C402/D402,"")</f>
        <v>4.3030303030303028</v>
      </c>
    </row>
    <row r="403" spans="1:5" s="1" customFormat="1" ht="15.75" customHeight="1" x14ac:dyDescent="0.2">
      <c r="A403" s="28" t="s">
        <v>837</v>
      </c>
      <c r="B403" s="11">
        <v>1436</v>
      </c>
      <c r="C403" s="32">
        <v>1436</v>
      </c>
      <c r="D403" s="62">
        <v>319</v>
      </c>
      <c r="E403" s="84">
        <f>IFERROR(C403/D403,"")</f>
        <v>4.5015673981191222</v>
      </c>
    </row>
    <row r="404" spans="1:5" s="1" customFormat="1" ht="15.75" customHeight="1" x14ac:dyDescent="0.2">
      <c r="A404" s="28" t="s">
        <v>726</v>
      </c>
      <c r="B404" s="11">
        <v>857</v>
      </c>
      <c r="C404" s="32">
        <v>857</v>
      </c>
      <c r="D404" s="62">
        <v>196</v>
      </c>
      <c r="E404" s="84">
        <f>IFERROR(C404/D404,"")</f>
        <v>4.3724489795918364</v>
      </c>
    </row>
    <row r="405" spans="1:5" s="1" customFormat="1" ht="15.75" customHeight="1" x14ac:dyDescent="0.2">
      <c r="A405" s="28" t="s">
        <v>838</v>
      </c>
      <c r="B405" s="11">
        <v>789</v>
      </c>
      <c r="C405" s="32">
        <v>789</v>
      </c>
      <c r="D405" s="62">
        <v>164</v>
      </c>
      <c r="E405" s="84">
        <f>IFERROR(C405/D405,"")</f>
        <v>4.8109756097560972</v>
      </c>
    </row>
    <row r="406" spans="1:5" s="1" customFormat="1" ht="15.75" customHeight="1" x14ac:dyDescent="0.2">
      <c r="A406" s="28" t="s">
        <v>839</v>
      </c>
      <c r="B406" s="11">
        <v>1092</v>
      </c>
      <c r="C406" s="32">
        <v>1092</v>
      </c>
      <c r="D406" s="62">
        <v>308</v>
      </c>
      <c r="E406" s="84">
        <f>IFERROR(C406/D406,"")</f>
        <v>3.5454545454545454</v>
      </c>
    </row>
    <row r="407" spans="1:5" s="1" customFormat="1" ht="15.75" customHeight="1" x14ac:dyDescent="0.2">
      <c r="A407" s="28" t="s">
        <v>840</v>
      </c>
      <c r="B407" s="11">
        <v>818</v>
      </c>
      <c r="C407" s="32">
        <v>818</v>
      </c>
      <c r="D407" s="62">
        <v>198</v>
      </c>
      <c r="E407" s="84">
        <f>IFERROR(C407/D407,"")</f>
        <v>4.1313131313131315</v>
      </c>
    </row>
    <row r="408" spans="1:5" s="1" customFormat="1" ht="15.75" customHeight="1" x14ac:dyDescent="0.2">
      <c r="A408" s="28" t="s">
        <v>561</v>
      </c>
      <c r="B408" s="11">
        <v>685</v>
      </c>
      <c r="C408" s="32">
        <v>685</v>
      </c>
      <c r="D408" s="62">
        <v>140</v>
      </c>
      <c r="E408" s="84">
        <f>IFERROR(C408/D408,"")</f>
        <v>4.8928571428571432</v>
      </c>
    </row>
    <row r="409" spans="1:5" s="1" customFormat="1" ht="15.75" customHeight="1" x14ac:dyDescent="0.2">
      <c r="A409" s="28" t="s">
        <v>841</v>
      </c>
      <c r="B409" s="11">
        <v>1148</v>
      </c>
      <c r="C409" s="32">
        <v>1148</v>
      </c>
      <c r="D409" s="62">
        <v>320</v>
      </c>
      <c r="E409" s="84">
        <f>IFERROR(C409/D409,"")</f>
        <v>3.5874999999999999</v>
      </c>
    </row>
    <row r="410" spans="1:5" s="1" customFormat="1" ht="15.75" customHeight="1" x14ac:dyDescent="0.2">
      <c r="A410" s="28" t="s">
        <v>842</v>
      </c>
      <c r="B410" s="11">
        <v>745</v>
      </c>
      <c r="C410" s="32">
        <v>745</v>
      </c>
      <c r="D410" s="62">
        <v>198</v>
      </c>
      <c r="E410" s="84">
        <f>IFERROR(C410/D410,"")</f>
        <v>3.7626262626262625</v>
      </c>
    </row>
    <row r="411" spans="1:5" s="1" customFormat="1" ht="15.75" customHeight="1" x14ac:dyDescent="0.2">
      <c r="A411" s="28" t="s">
        <v>804</v>
      </c>
      <c r="B411" s="11">
        <v>1454</v>
      </c>
      <c r="C411" s="32">
        <v>1454</v>
      </c>
      <c r="D411" s="62">
        <v>390</v>
      </c>
      <c r="E411" s="84">
        <f>IFERROR(C411/D411,"")</f>
        <v>3.7282051282051283</v>
      </c>
    </row>
    <row r="412" spans="1:5" s="1" customFormat="1" ht="15.75" customHeight="1" x14ac:dyDescent="0.2">
      <c r="A412" s="28" t="s">
        <v>843</v>
      </c>
      <c r="B412" s="11">
        <v>771</v>
      </c>
      <c r="C412" s="32">
        <v>771</v>
      </c>
      <c r="D412" s="62">
        <v>204</v>
      </c>
      <c r="E412" s="84">
        <f>IFERROR(C412/D412,"")</f>
        <v>3.7794117647058822</v>
      </c>
    </row>
    <row r="413" spans="1:5" s="1" customFormat="1" ht="15.75" customHeight="1" x14ac:dyDescent="0.2">
      <c r="A413" s="28" t="s">
        <v>844</v>
      </c>
      <c r="B413" s="11">
        <v>1097</v>
      </c>
      <c r="C413" s="32">
        <v>1097</v>
      </c>
      <c r="D413" s="62">
        <v>273</v>
      </c>
      <c r="E413" s="84">
        <f>IFERROR(C413/D413,"")</f>
        <v>4.0183150183150182</v>
      </c>
    </row>
    <row r="414" spans="1:5" s="1" customFormat="1" ht="15.75" customHeight="1" x14ac:dyDescent="0.2">
      <c r="A414" s="28" t="s">
        <v>2</v>
      </c>
      <c r="B414" s="11">
        <v>6040</v>
      </c>
      <c r="C414" s="32">
        <v>6040</v>
      </c>
      <c r="D414" s="62">
        <v>1623</v>
      </c>
      <c r="E414" s="84">
        <f>IFERROR(C414/D414,"")</f>
        <v>3.7215033887861986</v>
      </c>
    </row>
    <row r="415" spans="1:5" s="1" customFormat="1" ht="15.75" customHeight="1" x14ac:dyDescent="0.2">
      <c r="A415" s="28" t="s">
        <v>845</v>
      </c>
      <c r="B415" s="11">
        <v>549</v>
      </c>
      <c r="C415" s="32">
        <v>549</v>
      </c>
      <c r="D415" s="62">
        <v>130</v>
      </c>
      <c r="E415" s="84">
        <f>IFERROR(C415/D415,"")</f>
        <v>4.2230769230769232</v>
      </c>
    </row>
    <row r="416" spans="1:5" s="1" customFormat="1" ht="15.75" customHeight="1" x14ac:dyDescent="0.2">
      <c r="A416" s="28" t="s">
        <v>846</v>
      </c>
      <c r="B416" s="11">
        <v>795</v>
      </c>
      <c r="C416" s="32">
        <v>795</v>
      </c>
      <c r="D416" s="62">
        <v>245</v>
      </c>
      <c r="E416" s="84">
        <f>IFERROR(C416/D416,"")</f>
        <v>3.2448979591836733</v>
      </c>
    </row>
    <row r="417" spans="1:5" s="1" customFormat="1" ht="15.75" customHeight="1" x14ac:dyDescent="0.2">
      <c r="A417" s="28" t="s">
        <v>847</v>
      </c>
      <c r="B417" s="11">
        <v>2700</v>
      </c>
      <c r="C417" s="32">
        <v>2700</v>
      </c>
      <c r="D417" s="62">
        <v>771</v>
      </c>
      <c r="E417" s="84">
        <f>IFERROR(C417/D417,"")</f>
        <v>3.5019455252918288</v>
      </c>
    </row>
    <row r="418" spans="1:5" s="1" customFormat="1" ht="15.75" customHeight="1" x14ac:dyDescent="0.25">
      <c r="A418" s="10"/>
      <c r="B418" s="11"/>
      <c r="C418" s="32"/>
      <c r="D418" s="62"/>
      <c r="E418" s="84" t="str">
        <f>IFERROR(C418/D418,"")</f>
        <v/>
      </c>
    </row>
    <row r="419" spans="1:5" s="1" customFormat="1" ht="15.75" customHeight="1" x14ac:dyDescent="0.25">
      <c r="A419" s="10" t="s">
        <v>848</v>
      </c>
      <c r="B419" s="13">
        <f>SUM(B420:B436)</f>
        <v>22974</v>
      </c>
      <c r="C419" s="13">
        <f t="shared" ref="C419:E419" si="31">SUM(C420:C436)</f>
        <v>22974</v>
      </c>
      <c r="D419" s="63">
        <f t="shared" ref="D419" si="32">SUM(D420:D436)</f>
        <v>5539</v>
      </c>
      <c r="E419" s="55">
        <f>IFERROR(C419/D419,"")</f>
        <v>4.1476800866582417</v>
      </c>
    </row>
    <row r="420" spans="1:5" s="1" customFormat="1" ht="15.75" customHeight="1" x14ac:dyDescent="0.2">
      <c r="A420" s="28" t="s">
        <v>849</v>
      </c>
      <c r="B420" s="11">
        <v>1416</v>
      </c>
      <c r="C420" s="32">
        <v>1416</v>
      </c>
      <c r="D420" s="62">
        <v>345</v>
      </c>
      <c r="E420" s="84">
        <f>IFERROR(C420/D420,"")</f>
        <v>4.1043478260869568</v>
      </c>
    </row>
    <row r="421" spans="1:5" s="1" customFormat="1" ht="15.75" customHeight="1" x14ac:dyDescent="0.2">
      <c r="A421" s="28" t="s">
        <v>850</v>
      </c>
      <c r="B421" s="11">
        <v>5318</v>
      </c>
      <c r="C421" s="32">
        <v>5318</v>
      </c>
      <c r="D421" s="62">
        <v>1322</v>
      </c>
      <c r="E421" s="84">
        <f>IFERROR(C421/D421,"")</f>
        <v>4.022692889561271</v>
      </c>
    </row>
    <row r="422" spans="1:5" s="1" customFormat="1" ht="15.75" customHeight="1" x14ac:dyDescent="0.2">
      <c r="A422" s="28" t="s">
        <v>851</v>
      </c>
      <c r="B422" s="11">
        <v>1455</v>
      </c>
      <c r="C422" s="32">
        <v>1455</v>
      </c>
      <c r="D422" s="62">
        <v>332</v>
      </c>
      <c r="E422" s="84">
        <f>IFERROR(C422/D422,"")</f>
        <v>4.3825301204819276</v>
      </c>
    </row>
    <row r="423" spans="1:5" s="1" customFormat="1" ht="15.75" customHeight="1" x14ac:dyDescent="0.2">
      <c r="A423" s="28" t="s">
        <v>852</v>
      </c>
      <c r="B423" s="11">
        <v>563</v>
      </c>
      <c r="C423" s="32">
        <v>563</v>
      </c>
      <c r="D423" s="62">
        <v>126</v>
      </c>
      <c r="E423" s="84">
        <f>IFERROR(C423/D423,"")</f>
        <v>4.4682539682539684</v>
      </c>
    </row>
    <row r="424" spans="1:5" s="1" customFormat="1" ht="15.75" customHeight="1" x14ac:dyDescent="0.2">
      <c r="A424" s="28" t="s">
        <v>853</v>
      </c>
      <c r="B424" s="11">
        <v>694</v>
      </c>
      <c r="C424" s="32">
        <v>694</v>
      </c>
      <c r="D424" s="62">
        <v>150</v>
      </c>
      <c r="E424" s="84">
        <f>IFERROR(C424/D424,"")</f>
        <v>4.6266666666666669</v>
      </c>
    </row>
    <row r="425" spans="1:5" s="1" customFormat="1" ht="15.75" customHeight="1" x14ac:dyDescent="0.2">
      <c r="A425" s="28" t="s">
        <v>854</v>
      </c>
      <c r="B425" s="11">
        <v>900</v>
      </c>
      <c r="C425" s="32">
        <v>900</v>
      </c>
      <c r="D425" s="62">
        <v>220</v>
      </c>
      <c r="E425" s="84">
        <f>IFERROR(C425/D425,"")</f>
        <v>4.0909090909090908</v>
      </c>
    </row>
    <row r="426" spans="1:5" s="1" customFormat="1" ht="15.75" customHeight="1" x14ac:dyDescent="0.2">
      <c r="A426" s="28" t="s">
        <v>855</v>
      </c>
      <c r="B426" s="11">
        <v>1211</v>
      </c>
      <c r="C426" s="32">
        <v>1211</v>
      </c>
      <c r="D426" s="62">
        <v>252</v>
      </c>
      <c r="E426" s="84">
        <f>IFERROR(C426/D426,"")</f>
        <v>4.8055555555555554</v>
      </c>
    </row>
    <row r="427" spans="1:5" s="1" customFormat="1" ht="15.75" customHeight="1" x14ac:dyDescent="0.2">
      <c r="A427" s="28" t="s">
        <v>856</v>
      </c>
      <c r="B427" s="11">
        <v>1450</v>
      </c>
      <c r="C427" s="32">
        <v>1450</v>
      </c>
      <c r="D427" s="62">
        <v>375</v>
      </c>
      <c r="E427" s="84">
        <f>IFERROR(C427/D427,"")</f>
        <v>3.8666666666666667</v>
      </c>
    </row>
    <row r="428" spans="1:5" s="1" customFormat="1" ht="15.75" customHeight="1" x14ac:dyDescent="0.2">
      <c r="A428" s="28" t="s">
        <v>857</v>
      </c>
      <c r="B428" s="11">
        <v>600</v>
      </c>
      <c r="C428" s="32">
        <v>600</v>
      </c>
      <c r="D428" s="62">
        <v>148</v>
      </c>
      <c r="E428" s="84">
        <f>IFERROR(C428/D428,"")</f>
        <v>4.0540540540540544</v>
      </c>
    </row>
    <row r="429" spans="1:5" s="1" customFormat="1" ht="15.75" customHeight="1" x14ac:dyDescent="0.2">
      <c r="A429" s="28" t="s">
        <v>858</v>
      </c>
      <c r="B429" s="11">
        <v>643</v>
      </c>
      <c r="C429" s="32">
        <v>643</v>
      </c>
      <c r="D429" s="62">
        <v>155</v>
      </c>
      <c r="E429" s="84">
        <f>IFERROR(C429/D429,"")</f>
        <v>4.1483870967741936</v>
      </c>
    </row>
    <row r="430" spans="1:5" s="1" customFormat="1" ht="15.75" customHeight="1" x14ac:dyDescent="0.2">
      <c r="A430" s="28" t="s">
        <v>859</v>
      </c>
      <c r="B430" s="11">
        <v>1323</v>
      </c>
      <c r="C430" s="32">
        <v>1323</v>
      </c>
      <c r="D430" s="62">
        <v>310</v>
      </c>
      <c r="E430" s="84">
        <f>IFERROR(C430/D430,"")</f>
        <v>4.2677419354838708</v>
      </c>
    </row>
    <row r="431" spans="1:5" s="1" customFormat="1" ht="15.75" customHeight="1" x14ac:dyDescent="0.2">
      <c r="A431" s="28" t="s">
        <v>860</v>
      </c>
      <c r="B431" s="30">
        <v>715</v>
      </c>
      <c r="C431" s="32">
        <v>715</v>
      </c>
      <c r="D431" s="71">
        <v>162</v>
      </c>
      <c r="E431" s="92">
        <f>IFERROR(C431/D431,"")</f>
        <v>4.4135802469135799</v>
      </c>
    </row>
    <row r="432" spans="1:5" s="1" customFormat="1" ht="15.75" customHeight="1" x14ac:dyDescent="0.2">
      <c r="A432" s="28" t="s">
        <v>861</v>
      </c>
      <c r="B432" s="11">
        <v>930</v>
      </c>
      <c r="C432" s="32">
        <v>930</v>
      </c>
      <c r="D432" s="62">
        <v>219</v>
      </c>
      <c r="E432" s="84">
        <f>IFERROR(C432/D432,"")</f>
        <v>4.2465753424657535</v>
      </c>
    </row>
    <row r="433" spans="1:5" s="1" customFormat="1" ht="15.75" customHeight="1" x14ac:dyDescent="0.2">
      <c r="A433" s="28" t="s">
        <v>862</v>
      </c>
      <c r="B433" s="11">
        <v>1049</v>
      </c>
      <c r="C433" s="32">
        <v>1049</v>
      </c>
      <c r="D433" s="62">
        <v>295</v>
      </c>
      <c r="E433" s="84">
        <f>IFERROR(C433/D433,"")</f>
        <v>3.5559322033898306</v>
      </c>
    </row>
    <row r="434" spans="1:5" s="1" customFormat="1" ht="15.75" customHeight="1" x14ac:dyDescent="0.2">
      <c r="A434" s="28" t="s">
        <v>863</v>
      </c>
      <c r="B434" s="11">
        <v>2221</v>
      </c>
      <c r="C434" s="32">
        <v>2221</v>
      </c>
      <c r="D434" s="62">
        <v>595</v>
      </c>
      <c r="E434" s="84">
        <f>IFERROR(C434/D434,"")</f>
        <v>3.7327731092436975</v>
      </c>
    </row>
    <row r="435" spans="1:5" s="1" customFormat="1" ht="15.75" customHeight="1" x14ac:dyDescent="0.2">
      <c r="A435" s="28" t="s">
        <v>864</v>
      </c>
      <c r="B435" s="11">
        <v>1243</v>
      </c>
      <c r="C435" s="32">
        <v>1243</v>
      </c>
      <c r="D435" s="62">
        <v>273</v>
      </c>
      <c r="E435" s="84">
        <f>IFERROR(C435/D435,"")</f>
        <v>4.5531135531135529</v>
      </c>
    </row>
    <row r="436" spans="1:5" s="1" customFormat="1" ht="15.75" customHeight="1" x14ac:dyDescent="0.2">
      <c r="A436" s="28" t="s">
        <v>865</v>
      </c>
      <c r="B436" s="11">
        <v>1243</v>
      </c>
      <c r="C436" s="32">
        <v>1243</v>
      </c>
      <c r="D436" s="62">
        <v>260</v>
      </c>
      <c r="E436" s="84">
        <f>IFERROR(C436/D436,"")</f>
        <v>4.7807692307692307</v>
      </c>
    </row>
    <row r="437" spans="1:5" s="1" customFormat="1" ht="15.75" customHeight="1" x14ac:dyDescent="0.25">
      <c r="A437" s="10"/>
      <c r="B437" s="11"/>
      <c r="C437" s="32"/>
      <c r="D437" s="62"/>
      <c r="E437" s="84" t="str">
        <f>IFERROR(C437/D437,"")</f>
        <v/>
      </c>
    </row>
    <row r="438" spans="1:5" s="1" customFormat="1" ht="15.75" customHeight="1" x14ac:dyDescent="0.25">
      <c r="A438" s="10" t="s">
        <v>866</v>
      </c>
      <c r="B438" s="13">
        <f>SUM(B439:B445)</f>
        <v>15091</v>
      </c>
      <c r="C438" s="13">
        <f t="shared" ref="C438:E438" si="33">SUM(C439:C445)</f>
        <v>15091</v>
      </c>
      <c r="D438" s="63">
        <f t="shared" ref="D438" si="34">SUM(D439:D445)</f>
        <v>3409</v>
      </c>
      <c r="E438" s="55">
        <f>IFERROR(C438/D438,"")</f>
        <v>4.4268113816368437</v>
      </c>
    </row>
    <row r="439" spans="1:5" s="1" customFormat="1" ht="15.75" customHeight="1" x14ac:dyDescent="0.2">
      <c r="A439" s="28" t="s">
        <v>867</v>
      </c>
      <c r="B439" s="11">
        <v>1636</v>
      </c>
      <c r="C439" s="32">
        <v>1636</v>
      </c>
      <c r="D439" s="62">
        <v>357</v>
      </c>
      <c r="E439" s="84">
        <f>IFERROR(C439/D439,"")</f>
        <v>4.5826330532212882</v>
      </c>
    </row>
    <row r="440" spans="1:5" s="1" customFormat="1" ht="15.75" customHeight="1" x14ac:dyDescent="0.2">
      <c r="A440" s="28" t="s">
        <v>868</v>
      </c>
      <c r="B440" s="11">
        <v>1846</v>
      </c>
      <c r="C440" s="32">
        <v>1846</v>
      </c>
      <c r="D440" s="62">
        <v>421</v>
      </c>
      <c r="E440" s="84">
        <f>IFERROR(C440/D440,"")</f>
        <v>4.3847980997624703</v>
      </c>
    </row>
    <row r="441" spans="1:5" s="1" customFormat="1" ht="15.75" customHeight="1" x14ac:dyDescent="0.2">
      <c r="A441" s="28" t="s">
        <v>776</v>
      </c>
      <c r="B441" s="11">
        <v>2779</v>
      </c>
      <c r="C441" s="32">
        <v>2779</v>
      </c>
      <c r="D441" s="62">
        <v>582</v>
      </c>
      <c r="E441" s="84">
        <f>IFERROR(C441/D441,"")</f>
        <v>4.7749140893470789</v>
      </c>
    </row>
    <row r="442" spans="1:5" s="1" customFormat="1" ht="15.75" customHeight="1" x14ac:dyDescent="0.2">
      <c r="A442" s="28" t="s">
        <v>869</v>
      </c>
      <c r="B442" s="11">
        <v>3578</v>
      </c>
      <c r="C442" s="32">
        <v>3578</v>
      </c>
      <c r="D442" s="62">
        <v>815</v>
      </c>
      <c r="E442" s="84">
        <f>IFERROR(C442/D442,"")</f>
        <v>4.390184049079755</v>
      </c>
    </row>
    <row r="443" spans="1:5" s="1" customFormat="1" ht="15.75" customHeight="1" x14ac:dyDescent="0.2">
      <c r="A443" s="28" t="s">
        <v>870</v>
      </c>
      <c r="B443" s="11">
        <v>2153</v>
      </c>
      <c r="C443" s="32">
        <v>2153</v>
      </c>
      <c r="D443" s="62">
        <v>468</v>
      </c>
      <c r="E443" s="84">
        <f>IFERROR(C443/D443,"")</f>
        <v>4.6004273504273501</v>
      </c>
    </row>
    <row r="444" spans="1:5" s="1" customFormat="1" ht="15.75" customHeight="1" x14ac:dyDescent="0.2">
      <c r="A444" s="28" t="s">
        <v>871</v>
      </c>
      <c r="B444" s="11">
        <v>1359</v>
      </c>
      <c r="C444" s="32">
        <v>1359</v>
      </c>
      <c r="D444" s="62">
        <v>354</v>
      </c>
      <c r="E444" s="84">
        <f>IFERROR(C444/D444,"")</f>
        <v>3.8389830508474576</v>
      </c>
    </row>
    <row r="445" spans="1:5" s="1" customFormat="1" ht="15.75" customHeight="1" x14ac:dyDescent="0.2">
      <c r="A445" s="28" t="s">
        <v>872</v>
      </c>
      <c r="B445" s="11">
        <v>1740</v>
      </c>
      <c r="C445" s="32">
        <v>1740</v>
      </c>
      <c r="D445" s="62">
        <v>412</v>
      </c>
      <c r="E445" s="84">
        <f>IFERROR(C445/D445,"")</f>
        <v>4.2233009708737868</v>
      </c>
    </row>
    <row r="446" spans="1:5" s="1" customFormat="1" ht="15.75" customHeight="1" x14ac:dyDescent="0.25">
      <c r="A446" s="10"/>
      <c r="B446" s="11"/>
      <c r="C446" s="32"/>
      <c r="D446" s="62"/>
      <c r="E446" s="84" t="str">
        <f>IFERROR(C446/D446,"")</f>
        <v/>
      </c>
    </row>
    <row r="447" spans="1:5" s="1" customFormat="1" ht="15.75" customHeight="1" x14ac:dyDescent="0.25">
      <c r="A447" s="10" t="s">
        <v>873</v>
      </c>
      <c r="B447" s="13">
        <f>SUM(B448:B465)</f>
        <v>16075</v>
      </c>
      <c r="C447" s="13">
        <f>SUM(C448:C465)</f>
        <v>16075</v>
      </c>
      <c r="D447" s="63">
        <f>SUM(D448:D465)</f>
        <v>2884</v>
      </c>
      <c r="E447" s="55">
        <f>IFERROR(C447/D447,"")</f>
        <v>5.5738557558945905</v>
      </c>
    </row>
    <row r="448" spans="1:5" s="1" customFormat="1" ht="15.75" customHeight="1" x14ac:dyDescent="0.2">
      <c r="A448" s="28" t="s">
        <v>874</v>
      </c>
      <c r="B448" s="11">
        <v>804</v>
      </c>
      <c r="C448" s="32">
        <v>804</v>
      </c>
      <c r="D448" s="62">
        <v>146</v>
      </c>
      <c r="E448" s="84">
        <f>IFERROR(C448/D448,"")</f>
        <v>5.506849315068493</v>
      </c>
    </row>
    <row r="449" spans="1:5" s="1" customFormat="1" ht="15.75" customHeight="1" x14ac:dyDescent="0.2">
      <c r="A449" s="28" t="s">
        <v>875</v>
      </c>
      <c r="B449" s="30">
        <v>1174</v>
      </c>
      <c r="C449" s="32">
        <v>1174</v>
      </c>
      <c r="D449" s="71">
        <v>198</v>
      </c>
      <c r="E449" s="92">
        <f>IFERROR(C449/D449,"")</f>
        <v>5.9292929292929291</v>
      </c>
    </row>
    <row r="450" spans="1:5" s="1" customFormat="1" ht="15.75" customHeight="1" x14ac:dyDescent="0.2">
      <c r="A450" s="28" t="s">
        <v>876</v>
      </c>
      <c r="B450" s="11">
        <v>811</v>
      </c>
      <c r="C450" s="32">
        <v>811</v>
      </c>
      <c r="D450" s="62">
        <v>138</v>
      </c>
      <c r="E450" s="84">
        <f>IFERROR(C450/D450,"")</f>
        <v>5.8768115942028984</v>
      </c>
    </row>
    <row r="451" spans="1:5" s="1" customFormat="1" ht="15.75" customHeight="1" x14ac:dyDescent="0.2">
      <c r="A451" s="28" t="s">
        <v>877</v>
      </c>
      <c r="B451" s="11">
        <v>1366</v>
      </c>
      <c r="C451" s="32">
        <v>1366</v>
      </c>
      <c r="D451" s="62">
        <v>237</v>
      </c>
      <c r="E451" s="84">
        <f>IFERROR(C451/D451,"")</f>
        <v>5.7637130801687766</v>
      </c>
    </row>
    <row r="452" spans="1:5" s="1" customFormat="1" ht="15.75" customHeight="1" x14ac:dyDescent="0.2">
      <c r="A452" s="28" t="s">
        <v>878</v>
      </c>
      <c r="B452" s="11">
        <v>592</v>
      </c>
      <c r="C452" s="32">
        <v>592</v>
      </c>
      <c r="D452" s="62">
        <v>102</v>
      </c>
      <c r="E452" s="84">
        <f>IFERROR(C452/D452,"")</f>
        <v>5.8039215686274508</v>
      </c>
    </row>
    <row r="453" spans="1:5" s="1" customFormat="1" ht="15.75" customHeight="1" x14ac:dyDescent="0.2">
      <c r="A453" s="28" t="s">
        <v>675</v>
      </c>
      <c r="B453" s="11">
        <v>831</v>
      </c>
      <c r="C453" s="32">
        <v>831</v>
      </c>
      <c r="D453" s="62">
        <v>145</v>
      </c>
      <c r="E453" s="84">
        <f>IFERROR(C453/D453,"")</f>
        <v>5.7310344827586208</v>
      </c>
    </row>
    <row r="454" spans="1:5" s="1" customFormat="1" ht="15.75" customHeight="1" x14ac:dyDescent="0.2">
      <c r="A454" s="28" t="s">
        <v>879</v>
      </c>
      <c r="B454" s="11">
        <v>773</v>
      </c>
      <c r="C454" s="32">
        <v>773</v>
      </c>
      <c r="D454" s="62">
        <v>135</v>
      </c>
      <c r="E454" s="84">
        <f>IFERROR(C454/D454,"")</f>
        <v>5.7259259259259263</v>
      </c>
    </row>
    <row r="455" spans="1:5" s="1" customFormat="1" ht="15.75" customHeight="1" x14ac:dyDescent="0.2">
      <c r="A455" s="28" t="s">
        <v>40</v>
      </c>
      <c r="B455" s="11">
        <v>746</v>
      </c>
      <c r="C455" s="32">
        <v>746</v>
      </c>
      <c r="D455" s="62">
        <v>134</v>
      </c>
      <c r="E455" s="84">
        <f>IFERROR(C455/D455,"")</f>
        <v>5.5671641791044779</v>
      </c>
    </row>
    <row r="456" spans="1:5" s="1" customFormat="1" ht="15.75" customHeight="1" x14ac:dyDescent="0.2">
      <c r="A456" s="28" t="s">
        <v>592</v>
      </c>
      <c r="B456" s="11">
        <v>390</v>
      </c>
      <c r="C456" s="32">
        <v>390</v>
      </c>
      <c r="D456" s="62">
        <v>71</v>
      </c>
      <c r="E456" s="84">
        <f>IFERROR(C456/D456,"")</f>
        <v>5.492957746478873</v>
      </c>
    </row>
    <row r="457" spans="1:5" s="1" customFormat="1" ht="15.75" customHeight="1" x14ac:dyDescent="0.2">
      <c r="A457" s="28" t="s">
        <v>758</v>
      </c>
      <c r="B457" s="11">
        <v>627</v>
      </c>
      <c r="C457" s="32">
        <v>627</v>
      </c>
      <c r="D457" s="62">
        <v>123</v>
      </c>
      <c r="E457" s="84">
        <f>IFERROR(C457/D457,"")</f>
        <v>5.0975609756097562</v>
      </c>
    </row>
    <row r="458" spans="1:5" s="1" customFormat="1" ht="15.75" customHeight="1" x14ac:dyDescent="0.2">
      <c r="A458" s="28" t="s">
        <v>880</v>
      </c>
      <c r="B458" s="11">
        <v>369</v>
      </c>
      <c r="C458" s="32">
        <v>369</v>
      </c>
      <c r="D458" s="62">
        <v>67</v>
      </c>
      <c r="E458" s="84">
        <f>IFERROR(C458/D458,"")</f>
        <v>5.5074626865671643</v>
      </c>
    </row>
    <row r="459" spans="1:5" s="1" customFormat="1" ht="15.75" customHeight="1" x14ac:dyDescent="0.2">
      <c r="A459" s="28" t="s">
        <v>881</v>
      </c>
      <c r="B459" s="11">
        <v>499</v>
      </c>
      <c r="C459" s="32">
        <v>499</v>
      </c>
      <c r="D459" s="62">
        <v>104</v>
      </c>
      <c r="E459" s="84">
        <f>IFERROR(C459/D459,"")</f>
        <v>4.7980769230769234</v>
      </c>
    </row>
    <row r="460" spans="1:5" s="1" customFormat="1" ht="15.75" customHeight="1" x14ac:dyDescent="0.2">
      <c r="A460" s="28" t="s">
        <v>728</v>
      </c>
      <c r="B460" s="11">
        <v>1218</v>
      </c>
      <c r="C460" s="32">
        <v>1218</v>
      </c>
      <c r="D460" s="62">
        <v>218</v>
      </c>
      <c r="E460" s="84">
        <f>IFERROR(C460/D460,"")</f>
        <v>5.5871559633027523</v>
      </c>
    </row>
    <row r="461" spans="1:5" s="1" customFormat="1" ht="15.75" customHeight="1" x14ac:dyDescent="0.2">
      <c r="A461" s="28" t="s">
        <v>2</v>
      </c>
      <c r="B461" s="11">
        <v>2666</v>
      </c>
      <c r="C461" s="32">
        <v>2666</v>
      </c>
      <c r="D461" s="62">
        <v>503</v>
      </c>
      <c r="E461" s="84">
        <f>IFERROR(C461/D461,"")</f>
        <v>5.3001988071570576</v>
      </c>
    </row>
    <row r="462" spans="1:5" s="1" customFormat="1" ht="15.75" customHeight="1" x14ac:dyDescent="0.2">
      <c r="A462" s="28" t="s">
        <v>882</v>
      </c>
      <c r="B462" s="11">
        <v>516</v>
      </c>
      <c r="C462" s="32">
        <v>516</v>
      </c>
      <c r="D462" s="62">
        <v>98</v>
      </c>
      <c r="E462" s="84">
        <f>IFERROR(C462/D462,"")</f>
        <v>5.2653061224489797</v>
      </c>
    </row>
    <row r="463" spans="1:5" s="1" customFormat="1" ht="15.75" customHeight="1" x14ac:dyDescent="0.2">
      <c r="A463" s="28" t="s">
        <v>883</v>
      </c>
      <c r="B463" s="11">
        <v>597</v>
      </c>
      <c r="C463" s="32">
        <v>597</v>
      </c>
      <c r="D463" s="62">
        <v>114</v>
      </c>
      <c r="E463" s="84">
        <f>IFERROR(C463/D463,"")</f>
        <v>5.2368421052631575</v>
      </c>
    </row>
    <row r="464" spans="1:5" s="1" customFormat="1" ht="15.75" customHeight="1" x14ac:dyDescent="0.2">
      <c r="A464" s="28" t="s">
        <v>732</v>
      </c>
      <c r="B464" s="11">
        <v>696</v>
      </c>
      <c r="C464" s="32">
        <v>696</v>
      </c>
      <c r="D464" s="62">
        <v>96</v>
      </c>
      <c r="E464" s="84">
        <f>IFERROR(C464/D464,"")</f>
        <v>7.25</v>
      </c>
    </row>
    <row r="465" spans="1:5" s="1" customFormat="1" ht="15.75" customHeight="1" x14ac:dyDescent="0.2">
      <c r="A465" s="28" t="s">
        <v>884</v>
      </c>
      <c r="B465" s="11">
        <v>1400</v>
      </c>
      <c r="C465" s="32">
        <v>1400</v>
      </c>
      <c r="D465" s="62">
        <v>255</v>
      </c>
      <c r="E465" s="84">
        <f>IFERROR(C465/D465,"")</f>
        <v>5.4901960784313726</v>
      </c>
    </row>
    <row r="466" spans="1:5" s="1" customFormat="1" ht="15.75" customHeight="1" x14ac:dyDescent="0.2">
      <c r="A466" s="28"/>
      <c r="B466" s="11"/>
      <c r="C466" s="32"/>
      <c r="D466" s="62"/>
      <c r="E466" s="84" t="str">
        <f>IFERROR(C466/D466,"")</f>
        <v/>
      </c>
    </row>
    <row r="467" spans="1:5" s="1" customFormat="1" ht="15.75" customHeight="1" x14ac:dyDescent="0.25">
      <c r="A467" s="10" t="s">
        <v>885</v>
      </c>
      <c r="B467" s="13">
        <f>SUM(B468:B491)</f>
        <v>50073</v>
      </c>
      <c r="C467" s="13">
        <f t="shared" ref="C467" si="35">SUM(C468:C491)</f>
        <v>49989</v>
      </c>
      <c r="D467" s="63">
        <f>SUM(D468:D491)</f>
        <v>12637</v>
      </c>
      <c r="E467" s="55">
        <f>IFERROR(C467/D467,"")</f>
        <v>3.9557648175991136</v>
      </c>
    </row>
    <row r="468" spans="1:5" s="1" customFormat="1" ht="15.75" customHeight="1" x14ac:dyDescent="0.2">
      <c r="A468" s="28" t="s">
        <v>886</v>
      </c>
      <c r="B468" s="11">
        <v>837</v>
      </c>
      <c r="C468" s="32">
        <v>837</v>
      </c>
      <c r="D468" s="62">
        <v>244</v>
      </c>
      <c r="E468" s="84">
        <f>IFERROR(C468/D468,"")</f>
        <v>3.430327868852459</v>
      </c>
    </row>
    <row r="469" spans="1:5" s="1" customFormat="1" ht="15.75" customHeight="1" x14ac:dyDescent="0.2">
      <c r="A469" s="28" t="s">
        <v>887</v>
      </c>
      <c r="B469" s="11">
        <v>597</v>
      </c>
      <c r="C469" s="32">
        <v>597</v>
      </c>
      <c r="D469" s="62">
        <v>118</v>
      </c>
      <c r="E469" s="84">
        <f>IFERROR(C469/D469,"")</f>
        <v>5.0593220338983054</v>
      </c>
    </row>
    <row r="470" spans="1:5" s="1" customFormat="1" ht="15.75" customHeight="1" x14ac:dyDescent="0.2">
      <c r="A470" s="28" t="s">
        <v>888</v>
      </c>
      <c r="B470" s="11">
        <v>2876</v>
      </c>
      <c r="C470" s="32">
        <v>2876</v>
      </c>
      <c r="D470" s="62">
        <v>770</v>
      </c>
      <c r="E470" s="84">
        <f>IFERROR(C470/D470,"")</f>
        <v>3.7350649350649352</v>
      </c>
    </row>
    <row r="471" spans="1:5" s="1" customFormat="1" ht="15.75" customHeight="1" x14ac:dyDescent="0.2">
      <c r="A471" s="28" t="s">
        <v>889</v>
      </c>
      <c r="B471" s="11">
        <v>2223</v>
      </c>
      <c r="C471" s="32">
        <v>2213</v>
      </c>
      <c r="D471" s="62">
        <v>553</v>
      </c>
      <c r="E471" s="84">
        <f>IFERROR(C471/D471,"")</f>
        <v>4.0018083182640147</v>
      </c>
    </row>
    <row r="472" spans="1:5" s="1" customFormat="1" ht="15.75" customHeight="1" x14ac:dyDescent="0.2">
      <c r="A472" s="28" t="s">
        <v>890</v>
      </c>
      <c r="B472" s="11">
        <v>1798</v>
      </c>
      <c r="C472" s="32">
        <v>1798</v>
      </c>
      <c r="D472" s="62">
        <v>474</v>
      </c>
      <c r="E472" s="84">
        <f>IFERROR(C472/D472,"")</f>
        <v>3.7932489451476794</v>
      </c>
    </row>
    <row r="473" spans="1:5" s="1" customFormat="1" ht="15.75" customHeight="1" x14ac:dyDescent="0.2">
      <c r="A473" s="28" t="s">
        <v>891</v>
      </c>
      <c r="B473" s="11">
        <v>1439</v>
      </c>
      <c r="C473" s="32">
        <v>1439</v>
      </c>
      <c r="D473" s="62">
        <v>370</v>
      </c>
      <c r="E473" s="84">
        <f>IFERROR(C473/D473,"")</f>
        <v>3.8891891891891892</v>
      </c>
    </row>
    <row r="474" spans="1:5" s="1" customFormat="1" ht="15.75" customHeight="1" x14ac:dyDescent="0.2">
      <c r="A474" s="28" t="s">
        <v>892</v>
      </c>
      <c r="B474" s="11">
        <v>2021</v>
      </c>
      <c r="C474" s="32">
        <v>2021</v>
      </c>
      <c r="D474" s="62">
        <v>483</v>
      </c>
      <c r="E474" s="84">
        <f>IFERROR(C474/D474,"")</f>
        <v>4.1842650103519672</v>
      </c>
    </row>
    <row r="475" spans="1:5" s="1" customFormat="1" ht="15.75" customHeight="1" x14ac:dyDescent="0.2">
      <c r="A475" s="28" t="s">
        <v>590</v>
      </c>
      <c r="B475" s="11">
        <v>2271</v>
      </c>
      <c r="C475" s="32">
        <v>2262</v>
      </c>
      <c r="D475" s="62">
        <v>529</v>
      </c>
      <c r="E475" s="84">
        <f>IFERROR(C475/D475,"")</f>
        <v>4.2759924385633274</v>
      </c>
    </row>
    <row r="476" spans="1:5" s="1" customFormat="1" ht="15.75" customHeight="1" x14ac:dyDescent="0.2">
      <c r="A476" s="28" t="s">
        <v>893</v>
      </c>
      <c r="B476" s="11">
        <v>1207</v>
      </c>
      <c r="C476" s="32">
        <v>1207</v>
      </c>
      <c r="D476" s="62">
        <v>311</v>
      </c>
      <c r="E476" s="84">
        <f>IFERROR(C476/D476,"")</f>
        <v>3.8810289389067525</v>
      </c>
    </row>
    <row r="477" spans="1:5" s="1" customFormat="1" ht="15.75" customHeight="1" x14ac:dyDescent="0.2">
      <c r="A477" s="28" t="s">
        <v>101</v>
      </c>
      <c r="B477" s="11">
        <v>1042</v>
      </c>
      <c r="C477" s="32">
        <v>1042</v>
      </c>
      <c r="D477" s="62">
        <v>274</v>
      </c>
      <c r="E477" s="84">
        <f>IFERROR(C477/D477,"")</f>
        <v>3.8029197080291972</v>
      </c>
    </row>
    <row r="478" spans="1:5" s="1" customFormat="1" ht="15.75" customHeight="1" x14ac:dyDescent="0.2">
      <c r="A478" s="28" t="s">
        <v>894</v>
      </c>
      <c r="B478" s="11">
        <v>898</v>
      </c>
      <c r="C478" s="32">
        <v>898</v>
      </c>
      <c r="D478" s="62">
        <v>249</v>
      </c>
      <c r="E478" s="84">
        <f>IFERROR(C478/D478,"")</f>
        <v>3.606425702811245</v>
      </c>
    </row>
    <row r="479" spans="1:5" s="1" customFormat="1" ht="15.75" customHeight="1" x14ac:dyDescent="0.2">
      <c r="A479" s="28" t="s">
        <v>895</v>
      </c>
      <c r="B479" s="11">
        <v>3999</v>
      </c>
      <c r="C479" s="32">
        <v>3999</v>
      </c>
      <c r="D479" s="62">
        <v>1013</v>
      </c>
      <c r="E479" s="84">
        <f>IFERROR(C479/D479,"")</f>
        <v>3.9476801579466931</v>
      </c>
    </row>
    <row r="480" spans="1:5" s="1" customFormat="1" ht="15.75" customHeight="1" x14ac:dyDescent="0.2">
      <c r="A480" s="28" t="s">
        <v>65</v>
      </c>
      <c r="B480" s="11">
        <v>878</v>
      </c>
      <c r="C480" s="32">
        <v>878</v>
      </c>
      <c r="D480" s="62">
        <v>224</v>
      </c>
      <c r="E480" s="84">
        <f>IFERROR(C480/D480,"")</f>
        <v>3.9196428571428572</v>
      </c>
    </row>
    <row r="481" spans="1:5" s="1" customFormat="1" ht="14.65" customHeight="1" x14ac:dyDescent="0.2">
      <c r="A481" s="28" t="s">
        <v>896</v>
      </c>
      <c r="B481" s="11">
        <v>1518</v>
      </c>
      <c r="C481" s="32">
        <v>1518</v>
      </c>
      <c r="D481" s="62">
        <v>466</v>
      </c>
      <c r="E481" s="84">
        <f>IFERROR(C481/D481,"")</f>
        <v>3.2575107296137338</v>
      </c>
    </row>
    <row r="482" spans="1:5" s="1" customFormat="1" ht="14.65" customHeight="1" x14ac:dyDescent="0.2">
      <c r="A482" s="28" t="s">
        <v>897</v>
      </c>
      <c r="B482" s="11">
        <v>3667</v>
      </c>
      <c r="C482" s="32">
        <v>3612</v>
      </c>
      <c r="D482" s="62">
        <v>853</v>
      </c>
      <c r="E482" s="84">
        <f>IFERROR(C482/D482,"")</f>
        <v>4.234466588511137</v>
      </c>
    </row>
    <row r="483" spans="1:5" s="1" customFormat="1" ht="14.65" customHeight="1" x14ac:dyDescent="0.2">
      <c r="A483" s="28" t="s">
        <v>898</v>
      </c>
      <c r="B483" s="11">
        <v>1112</v>
      </c>
      <c r="C483" s="32">
        <v>1112</v>
      </c>
      <c r="D483" s="62">
        <v>300</v>
      </c>
      <c r="E483" s="84">
        <f>IFERROR(C483/D483,"")</f>
        <v>3.7066666666666666</v>
      </c>
    </row>
    <row r="484" spans="1:5" s="1" customFormat="1" ht="14.65" customHeight="1" x14ac:dyDescent="0.2">
      <c r="A484" s="28" t="s">
        <v>2</v>
      </c>
      <c r="B484" s="11">
        <v>11060</v>
      </c>
      <c r="C484" s="32">
        <v>11050</v>
      </c>
      <c r="D484" s="62">
        <v>2752</v>
      </c>
      <c r="E484" s="84">
        <f>IFERROR(C484/D484,"")</f>
        <v>4.0152616279069768</v>
      </c>
    </row>
    <row r="485" spans="1:5" s="1" customFormat="1" ht="14.65" customHeight="1" x14ac:dyDescent="0.2">
      <c r="A485" s="28" t="s">
        <v>109</v>
      </c>
      <c r="B485" s="11">
        <v>2124</v>
      </c>
      <c r="C485" s="32">
        <v>2124</v>
      </c>
      <c r="D485" s="62">
        <v>543</v>
      </c>
      <c r="E485" s="84">
        <f>IFERROR(C485/D485,"")</f>
        <v>3.9116022099447512</v>
      </c>
    </row>
    <row r="486" spans="1:5" s="1" customFormat="1" ht="14.65" customHeight="1" x14ac:dyDescent="0.2">
      <c r="A486" s="28" t="s">
        <v>3</v>
      </c>
      <c r="B486" s="11">
        <v>2216</v>
      </c>
      <c r="C486" s="32">
        <v>2216</v>
      </c>
      <c r="D486" s="62">
        <v>519</v>
      </c>
      <c r="E486" s="84">
        <f>IFERROR(C486/D486,"")</f>
        <v>4.2697495183044314</v>
      </c>
    </row>
    <row r="487" spans="1:5" s="1" customFormat="1" ht="14.65" customHeight="1" x14ac:dyDescent="0.2">
      <c r="A487" s="28" t="s">
        <v>12</v>
      </c>
      <c r="B487" s="11">
        <v>524</v>
      </c>
      <c r="C487" s="32">
        <v>524</v>
      </c>
      <c r="D487" s="62">
        <v>169</v>
      </c>
      <c r="E487" s="84">
        <f>IFERROR(C487/D487,"")</f>
        <v>3.1005917159763312</v>
      </c>
    </row>
    <row r="488" spans="1:5" s="1" customFormat="1" ht="14.65" customHeight="1" x14ac:dyDescent="0.2">
      <c r="A488" s="28" t="s">
        <v>899</v>
      </c>
      <c r="B488" s="11">
        <v>814</v>
      </c>
      <c r="C488" s="32">
        <v>814</v>
      </c>
      <c r="D488" s="62">
        <v>234</v>
      </c>
      <c r="E488" s="84">
        <f>IFERROR(C488/D488,"")</f>
        <v>3.4786324786324787</v>
      </c>
    </row>
    <row r="489" spans="1:5" s="1" customFormat="1" ht="14.65" customHeight="1" x14ac:dyDescent="0.2">
      <c r="A489" s="28" t="s">
        <v>900</v>
      </c>
      <c r="B489" s="11">
        <v>1760</v>
      </c>
      <c r="C489" s="32">
        <v>1760</v>
      </c>
      <c r="D489" s="62">
        <v>407</v>
      </c>
      <c r="E489" s="84">
        <f>IFERROR(C489/D489,"")</f>
        <v>4.3243243243243246</v>
      </c>
    </row>
    <row r="490" spans="1:5" s="1" customFormat="1" ht="14.65" customHeight="1" x14ac:dyDescent="0.2">
      <c r="A490" s="28" t="s">
        <v>901</v>
      </c>
      <c r="B490" s="11">
        <v>962</v>
      </c>
      <c r="C490" s="32">
        <v>962</v>
      </c>
      <c r="D490" s="62">
        <v>226</v>
      </c>
      <c r="E490" s="84">
        <f>IFERROR(C490/D490,"")</f>
        <v>4.2566371681415927</v>
      </c>
    </row>
    <row r="491" spans="1:5" s="1" customFormat="1" ht="14.65" customHeight="1" x14ac:dyDescent="0.2">
      <c r="A491" s="28" t="s">
        <v>902</v>
      </c>
      <c r="B491" s="11">
        <v>2230</v>
      </c>
      <c r="C491" s="32">
        <v>2230</v>
      </c>
      <c r="D491" s="62">
        <v>556</v>
      </c>
      <c r="E491" s="84">
        <f>IFERROR(C491/D491,"")</f>
        <v>4.0107913669064752</v>
      </c>
    </row>
    <row r="492" spans="1:5" s="1" customFormat="1" ht="14.65" customHeight="1" x14ac:dyDescent="0.25">
      <c r="A492" s="10"/>
      <c r="B492" s="11"/>
      <c r="C492" s="13"/>
      <c r="D492" s="63"/>
      <c r="E492" s="55" t="str">
        <f>IFERROR(C492/D492,"")</f>
        <v/>
      </c>
    </row>
    <row r="493" spans="1:5" s="1" customFormat="1" ht="14.65" customHeight="1" x14ac:dyDescent="0.25">
      <c r="A493" s="10" t="s">
        <v>903</v>
      </c>
      <c r="B493" s="13">
        <f>SUM(B494:B514)</f>
        <v>26599</v>
      </c>
      <c r="C493" s="13">
        <f t="shared" ref="C493" si="36">SUM(C494:C514)</f>
        <v>26458</v>
      </c>
      <c r="D493" s="63">
        <f>SUM(D494:D514)</f>
        <v>4708</v>
      </c>
      <c r="E493" s="55">
        <f>IFERROR(C493/D493,"")</f>
        <v>5.6197960917587082</v>
      </c>
    </row>
    <row r="494" spans="1:5" s="1" customFormat="1" ht="14.65" customHeight="1" x14ac:dyDescent="0.2">
      <c r="A494" s="28" t="s">
        <v>904</v>
      </c>
      <c r="B494" s="11">
        <v>1046</v>
      </c>
      <c r="C494" s="32">
        <v>1046</v>
      </c>
      <c r="D494" s="62">
        <v>137</v>
      </c>
      <c r="E494" s="84">
        <f>IFERROR(C494/D494,"")</f>
        <v>7.6350364963503647</v>
      </c>
    </row>
    <row r="495" spans="1:5" s="1" customFormat="1" ht="14.65" customHeight="1" x14ac:dyDescent="0.2">
      <c r="A495" s="28" t="s">
        <v>905</v>
      </c>
      <c r="B495" s="11">
        <v>544</v>
      </c>
      <c r="C495" s="32">
        <v>544</v>
      </c>
      <c r="D495" s="62">
        <v>99</v>
      </c>
      <c r="E495" s="84">
        <f>IFERROR(C495/D495,"")</f>
        <v>5.4949494949494948</v>
      </c>
    </row>
    <row r="496" spans="1:5" s="1" customFormat="1" ht="14.65" customHeight="1" x14ac:dyDescent="0.2">
      <c r="A496" s="28" t="s">
        <v>906</v>
      </c>
      <c r="B496" s="11">
        <v>976</v>
      </c>
      <c r="C496" s="32">
        <v>976</v>
      </c>
      <c r="D496" s="62">
        <v>141</v>
      </c>
      <c r="E496" s="84">
        <f>IFERROR(C496/D496,"")</f>
        <v>6.9219858156028371</v>
      </c>
    </row>
    <row r="497" spans="1:5" s="1" customFormat="1" ht="14.65" customHeight="1" x14ac:dyDescent="0.2">
      <c r="A497" s="28" t="s">
        <v>813</v>
      </c>
      <c r="B497" s="11">
        <v>1388</v>
      </c>
      <c r="C497" s="32">
        <v>1388</v>
      </c>
      <c r="D497" s="62">
        <v>252</v>
      </c>
      <c r="E497" s="84">
        <f>IFERROR(C497/D497,"")</f>
        <v>5.5079365079365079</v>
      </c>
    </row>
    <row r="498" spans="1:5" s="1" customFormat="1" ht="14.65" customHeight="1" x14ac:dyDescent="0.2">
      <c r="A498" s="28" t="s">
        <v>572</v>
      </c>
      <c r="B498" s="11">
        <v>888</v>
      </c>
      <c r="C498" s="32">
        <v>888</v>
      </c>
      <c r="D498" s="62">
        <v>176</v>
      </c>
      <c r="E498" s="84">
        <f>IFERROR(C498/D498,"")</f>
        <v>5.0454545454545459</v>
      </c>
    </row>
    <row r="499" spans="1:5" s="1" customFormat="1" ht="14.65" customHeight="1" x14ac:dyDescent="0.2">
      <c r="A499" s="28" t="s">
        <v>907</v>
      </c>
      <c r="B499" s="11">
        <v>2150</v>
      </c>
      <c r="C499" s="32">
        <v>2009</v>
      </c>
      <c r="D499" s="62">
        <v>422</v>
      </c>
      <c r="E499" s="84">
        <f>IFERROR(C499/D499,"")</f>
        <v>4.7606635071090047</v>
      </c>
    </row>
    <row r="500" spans="1:5" s="1" customFormat="1" ht="14.65" customHeight="1" x14ac:dyDescent="0.2">
      <c r="A500" s="28" t="s">
        <v>908</v>
      </c>
      <c r="B500" s="11">
        <v>851</v>
      </c>
      <c r="C500" s="32">
        <v>851</v>
      </c>
      <c r="D500" s="62">
        <v>129</v>
      </c>
      <c r="E500" s="84">
        <f>IFERROR(C500/D500,"")</f>
        <v>6.5968992248062017</v>
      </c>
    </row>
    <row r="501" spans="1:5" s="1" customFormat="1" ht="14.65" customHeight="1" x14ac:dyDescent="0.2">
      <c r="A501" s="28" t="s">
        <v>909</v>
      </c>
      <c r="B501" s="11">
        <v>3554</v>
      </c>
      <c r="C501" s="32">
        <v>3554</v>
      </c>
      <c r="D501" s="62">
        <v>638</v>
      </c>
      <c r="E501" s="84">
        <f>IFERROR(C501/D501,"")</f>
        <v>5.5705329153605012</v>
      </c>
    </row>
    <row r="502" spans="1:5" s="1" customFormat="1" ht="14.65" customHeight="1" x14ac:dyDescent="0.2">
      <c r="A502" s="28" t="s">
        <v>910</v>
      </c>
      <c r="B502" s="11">
        <v>1574</v>
      </c>
      <c r="C502" s="32">
        <v>1574</v>
      </c>
      <c r="D502" s="62">
        <v>252</v>
      </c>
      <c r="E502" s="84">
        <f>IFERROR(C502/D502,"")</f>
        <v>6.246031746031746</v>
      </c>
    </row>
    <row r="503" spans="1:5" s="1" customFormat="1" ht="14.65" customHeight="1" x14ac:dyDescent="0.2">
      <c r="A503" s="28" t="s">
        <v>101</v>
      </c>
      <c r="B503" s="11">
        <v>525</v>
      </c>
      <c r="C503" s="32">
        <v>525</v>
      </c>
      <c r="D503" s="62">
        <v>106</v>
      </c>
      <c r="E503" s="84">
        <f>IFERROR(C503/D503,"")</f>
        <v>4.9528301886792452</v>
      </c>
    </row>
    <row r="504" spans="1:5" s="1" customFormat="1" ht="14.65" customHeight="1" x14ac:dyDescent="0.2">
      <c r="A504" s="28" t="s">
        <v>911</v>
      </c>
      <c r="B504" s="11">
        <v>744</v>
      </c>
      <c r="C504" s="32">
        <v>744</v>
      </c>
      <c r="D504" s="62">
        <v>126</v>
      </c>
      <c r="E504" s="84">
        <f>IFERROR(C504/D504,"")</f>
        <v>5.9047619047619051</v>
      </c>
    </row>
    <row r="505" spans="1:5" s="1" customFormat="1" ht="14.65" customHeight="1" x14ac:dyDescent="0.2">
      <c r="A505" s="28" t="s">
        <v>912</v>
      </c>
      <c r="B505" s="11">
        <v>1155</v>
      </c>
      <c r="C505" s="32">
        <v>1155</v>
      </c>
      <c r="D505" s="62">
        <v>177</v>
      </c>
      <c r="E505" s="84">
        <f>IFERROR(C505/D505,"")</f>
        <v>6.5254237288135597</v>
      </c>
    </row>
    <row r="506" spans="1:5" s="1" customFormat="1" ht="14.65" customHeight="1" x14ac:dyDescent="0.2">
      <c r="A506" s="28" t="s">
        <v>913</v>
      </c>
      <c r="B506" s="11">
        <v>1358</v>
      </c>
      <c r="C506" s="32">
        <v>1358</v>
      </c>
      <c r="D506" s="62">
        <v>263</v>
      </c>
      <c r="E506" s="84">
        <f>IFERROR(C506/D506,"")</f>
        <v>5.163498098859316</v>
      </c>
    </row>
    <row r="507" spans="1:5" s="1" customFormat="1" ht="14.65" customHeight="1" x14ac:dyDescent="0.2">
      <c r="A507" s="28" t="s">
        <v>2</v>
      </c>
      <c r="B507" s="11">
        <v>1591</v>
      </c>
      <c r="C507" s="32">
        <v>1591</v>
      </c>
      <c r="D507" s="62">
        <v>322</v>
      </c>
      <c r="E507" s="84">
        <f>IFERROR(C507/D507,"")</f>
        <v>4.9409937888198758</v>
      </c>
    </row>
    <row r="508" spans="1:5" s="1" customFormat="1" ht="14.65" customHeight="1" x14ac:dyDescent="0.2">
      <c r="A508" s="28" t="s">
        <v>914</v>
      </c>
      <c r="B508" s="11">
        <v>729</v>
      </c>
      <c r="C508" s="32">
        <v>729</v>
      </c>
      <c r="D508" s="62">
        <v>125</v>
      </c>
      <c r="E508" s="84">
        <f>IFERROR(C508/D508,"")</f>
        <v>5.8319999999999999</v>
      </c>
    </row>
    <row r="509" spans="1:5" s="1" customFormat="1" ht="14.65" customHeight="1" x14ac:dyDescent="0.2">
      <c r="A509" s="28" t="s">
        <v>915</v>
      </c>
      <c r="B509" s="11">
        <v>1144</v>
      </c>
      <c r="C509" s="32">
        <v>1144</v>
      </c>
      <c r="D509" s="62">
        <v>231</v>
      </c>
      <c r="E509" s="84">
        <f>IFERROR(C509/D509,"")</f>
        <v>4.9523809523809526</v>
      </c>
    </row>
    <row r="510" spans="1:5" s="1" customFormat="1" ht="14.65" customHeight="1" x14ac:dyDescent="0.2">
      <c r="A510" s="28" t="s">
        <v>883</v>
      </c>
      <c r="B510" s="11">
        <v>1083</v>
      </c>
      <c r="C510" s="32">
        <v>1083</v>
      </c>
      <c r="D510" s="62">
        <v>170</v>
      </c>
      <c r="E510" s="84">
        <f>IFERROR(C510/D510,"")</f>
        <v>6.3705882352941172</v>
      </c>
    </row>
    <row r="511" spans="1:5" s="1" customFormat="1" ht="14.65" customHeight="1" x14ac:dyDescent="0.2">
      <c r="A511" s="28" t="s">
        <v>916</v>
      </c>
      <c r="B511" s="11">
        <v>1228</v>
      </c>
      <c r="C511" s="32">
        <v>1228</v>
      </c>
      <c r="D511" s="62">
        <v>184</v>
      </c>
      <c r="E511" s="84">
        <f>IFERROR(C511/D511,"")</f>
        <v>6.6739130434782608</v>
      </c>
    </row>
    <row r="512" spans="1:5" s="1" customFormat="1" ht="14.65" customHeight="1" x14ac:dyDescent="0.2">
      <c r="A512" s="28" t="s">
        <v>917</v>
      </c>
      <c r="B512" s="11">
        <v>910</v>
      </c>
      <c r="C512" s="32">
        <v>910</v>
      </c>
      <c r="D512" s="62">
        <v>195</v>
      </c>
      <c r="E512" s="84">
        <f>IFERROR(C512/D512,"")</f>
        <v>4.666666666666667</v>
      </c>
    </row>
    <row r="513" spans="1:5" s="1" customFormat="1" ht="14.65" customHeight="1" x14ac:dyDescent="0.2">
      <c r="A513" s="28" t="s">
        <v>918</v>
      </c>
      <c r="B513" s="11">
        <v>1020</v>
      </c>
      <c r="C513" s="32">
        <v>1020</v>
      </c>
      <c r="D513" s="62">
        <v>224</v>
      </c>
      <c r="E513" s="84">
        <f>IFERROR(C513/D513,"")</f>
        <v>4.5535714285714288</v>
      </c>
    </row>
    <row r="514" spans="1:5" s="1" customFormat="1" ht="14.65" customHeight="1" x14ac:dyDescent="0.2">
      <c r="A514" s="29" t="s">
        <v>919</v>
      </c>
      <c r="B514" s="11">
        <v>2141</v>
      </c>
      <c r="C514" s="54">
        <v>2141</v>
      </c>
      <c r="D514" s="74">
        <v>339</v>
      </c>
      <c r="E514" s="88">
        <f>IFERROR(C514/D514,"")</f>
        <v>6.3156342182890857</v>
      </c>
    </row>
    <row r="515" spans="1:5" s="1" customFormat="1" ht="14.65" customHeight="1" thickBot="1" x14ac:dyDescent="0.25">
      <c r="A515" s="43"/>
      <c r="B515" s="41"/>
      <c r="C515" s="53"/>
      <c r="D515" s="80"/>
      <c r="E515" s="53"/>
    </row>
    <row r="516" spans="1:5" s="1" customFormat="1" ht="14.65" customHeight="1" x14ac:dyDescent="0.2">
      <c r="A516" s="29"/>
      <c r="B516" s="11"/>
      <c r="C516" s="11"/>
      <c r="D516" s="66"/>
      <c r="E516" s="17"/>
    </row>
    <row r="517" spans="1:5" s="1" customFormat="1" ht="14.65" customHeight="1" x14ac:dyDescent="0.2">
      <c r="A517" s="22" t="s">
        <v>920</v>
      </c>
      <c r="B517" s="11"/>
      <c r="C517" s="11"/>
      <c r="D517" s="66"/>
      <c r="E517" s="17"/>
    </row>
    <row r="518" spans="1:5" s="1" customFormat="1" ht="14.65" customHeight="1" x14ac:dyDescent="0.2">
      <c r="A518" s="31" t="s">
        <v>921</v>
      </c>
      <c r="B518" s="11"/>
      <c r="C518" s="11"/>
      <c r="D518" s="66"/>
      <c r="E518" s="17"/>
    </row>
    <row r="519" spans="1:5" s="1" customFormat="1" ht="14.65" customHeight="1" x14ac:dyDescent="0.2">
      <c r="A519" s="14"/>
      <c r="B519" s="11"/>
      <c r="C519" s="11"/>
      <c r="D519" s="66"/>
      <c r="E519" s="17"/>
    </row>
    <row r="520" spans="1:5" s="1" customFormat="1" ht="14.65" customHeight="1" x14ac:dyDescent="0.2">
      <c r="A520" s="22" t="s">
        <v>42</v>
      </c>
      <c r="B520" s="11"/>
      <c r="C520" s="11"/>
      <c r="D520" s="66"/>
      <c r="E520" s="17"/>
    </row>
    <row r="521" spans="1:5" s="1" customFormat="1" ht="14.65" customHeight="1" x14ac:dyDescent="0.2">
      <c r="A521" s="7" t="s">
        <v>44</v>
      </c>
      <c r="B521" s="11"/>
      <c r="C521" s="11"/>
      <c r="D521" s="66"/>
      <c r="E521" s="17"/>
    </row>
    <row r="522" spans="1:5" s="1" customFormat="1" ht="15.75" customHeight="1" x14ac:dyDescent="0.2">
      <c r="A522" s="4"/>
      <c r="B522" s="4"/>
      <c r="C522" s="2"/>
      <c r="D522" s="58"/>
      <c r="E522" s="2"/>
    </row>
    <row r="523" spans="1:5" s="1" customFormat="1" ht="15.75" customHeight="1" x14ac:dyDescent="0.2">
      <c r="A523" s="6"/>
      <c r="B523" s="5"/>
      <c r="C523" s="2"/>
      <c r="D523" s="58"/>
      <c r="E523" s="2"/>
    </row>
    <row r="524" spans="1:5" s="1" customFormat="1" ht="15.75" customHeight="1" x14ac:dyDescent="0.2">
      <c r="A524" s="7"/>
      <c r="B524" s="5"/>
      <c r="C524" s="2"/>
      <c r="D524" s="58"/>
      <c r="E524" s="2"/>
    </row>
    <row r="525" spans="1:5" s="1" customFormat="1" ht="15.75" customHeight="1" x14ac:dyDescent="0.2">
      <c r="A525" s="3"/>
      <c r="B525" s="5"/>
      <c r="C525" s="2"/>
      <c r="D525" s="58"/>
      <c r="E525" s="2"/>
    </row>
    <row r="526" spans="1:5" s="1" customFormat="1" ht="15.75" customHeight="1" x14ac:dyDescent="0.2">
      <c r="A526" s="3"/>
      <c r="B526" s="5"/>
      <c r="C526" s="2"/>
      <c r="D526" s="58"/>
      <c r="E526" s="2"/>
    </row>
    <row r="527" spans="1:5" s="1" customFormat="1" ht="15.75" customHeight="1" x14ac:dyDescent="0.2">
      <c r="A527" s="3"/>
      <c r="B527" s="5"/>
      <c r="C527" s="2"/>
      <c r="D527" s="58"/>
      <c r="E527" s="2"/>
    </row>
    <row r="528" spans="1:5" s="1" customFormat="1" ht="15.75" customHeight="1" x14ac:dyDescent="0.2">
      <c r="A528" s="3"/>
      <c r="B528" s="5"/>
      <c r="C528" s="2"/>
      <c r="D528" s="58"/>
      <c r="E528" s="2"/>
    </row>
    <row r="529" spans="1:5" s="1" customFormat="1" ht="15.75" customHeight="1" x14ac:dyDescent="0.2">
      <c r="A529" s="3"/>
      <c r="B529" s="5"/>
      <c r="C529" s="2"/>
      <c r="D529" s="58"/>
      <c r="E529" s="2"/>
    </row>
    <row r="530" spans="1:5" s="1" customFormat="1" ht="15.75" customHeight="1" x14ac:dyDescent="0.2">
      <c r="A530" s="3"/>
      <c r="B530" s="5"/>
      <c r="C530" s="2"/>
      <c r="D530" s="58"/>
      <c r="E530" s="2"/>
    </row>
    <row r="531" spans="1:5" s="1" customFormat="1" ht="15.75" customHeight="1" x14ac:dyDescent="0.2">
      <c r="A531" s="3"/>
      <c r="B531" s="5"/>
      <c r="C531" s="2"/>
      <c r="D531" s="58"/>
      <c r="E531" s="2"/>
    </row>
    <row r="532" spans="1:5" s="1" customFormat="1" ht="15.75" customHeight="1" x14ac:dyDescent="0.2">
      <c r="A532" s="3"/>
      <c r="B532" s="5"/>
      <c r="C532" s="2"/>
      <c r="D532" s="58"/>
      <c r="E532" s="2"/>
    </row>
    <row r="533" spans="1:5" s="1" customFormat="1" ht="15.75" customHeight="1" x14ac:dyDescent="0.2">
      <c r="A533" s="3"/>
      <c r="B533" s="5"/>
      <c r="C533" s="2"/>
      <c r="D533" s="58"/>
      <c r="E533" s="2"/>
    </row>
    <row r="534" spans="1:5" s="1" customFormat="1" ht="15.75" customHeight="1" x14ac:dyDescent="0.2">
      <c r="A534" s="3"/>
      <c r="B534" s="5"/>
      <c r="C534" s="2"/>
      <c r="D534" s="58"/>
      <c r="E534" s="2"/>
    </row>
    <row r="535" spans="1:5" s="1" customFormat="1" ht="15.75" customHeight="1" x14ac:dyDescent="0.2">
      <c r="A535" s="3"/>
      <c r="B535" s="5"/>
      <c r="C535" s="2"/>
      <c r="D535" s="58"/>
      <c r="E535" s="2"/>
    </row>
    <row r="536" spans="1:5" s="1" customFormat="1" ht="15.75" customHeight="1" x14ac:dyDescent="0.2">
      <c r="A536" s="3"/>
      <c r="B536" s="5"/>
      <c r="C536" s="2"/>
      <c r="D536" s="58"/>
      <c r="E536" s="2"/>
    </row>
    <row r="537" spans="1:5" s="1" customFormat="1" ht="15.75" customHeight="1" x14ac:dyDescent="0.2">
      <c r="A537" s="3"/>
      <c r="B537" s="5"/>
      <c r="C537" s="2"/>
      <c r="D537" s="58"/>
      <c r="E537" s="2"/>
    </row>
    <row r="538" spans="1:5" s="1" customFormat="1" ht="15.75" customHeight="1" x14ac:dyDescent="0.2">
      <c r="A538" s="3"/>
      <c r="B538" s="5"/>
      <c r="C538" s="2"/>
      <c r="D538" s="58"/>
      <c r="E538" s="2"/>
    </row>
    <row r="539" spans="1:5" s="1" customFormat="1" ht="15.75" customHeight="1" x14ac:dyDescent="0.2">
      <c r="A539" s="3"/>
      <c r="B539" s="5"/>
      <c r="C539" s="2"/>
      <c r="D539" s="58"/>
      <c r="E539" s="2"/>
    </row>
    <row r="540" spans="1:5" s="1" customFormat="1" ht="15.75" customHeight="1" x14ac:dyDescent="0.2">
      <c r="A540" s="3"/>
      <c r="B540" s="5"/>
      <c r="C540" s="2"/>
      <c r="D540" s="58"/>
      <c r="E540" s="2"/>
    </row>
    <row r="541" spans="1:5" s="1" customFormat="1" ht="15.75" customHeight="1" x14ac:dyDescent="0.2">
      <c r="A541" s="3"/>
      <c r="B541" s="5"/>
      <c r="C541" s="2"/>
      <c r="D541" s="58"/>
      <c r="E541" s="2"/>
    </row>
    <row r="542" spans="1:5" s="1" customFormat="1" ht="15.75" customHeight="1" x14ac:dyDescent="0.2">
      <c r="A542" s="3"/>
      <c r="B542" s="5"/>
      <c r="C542" s="2"/>
      <c r="D542" s="58"/>
      <c r="E542" s="2"/>
    </row>
    <row r="543" spans="1:5" s="1" customFormat="1" ht="15.75" customHeight="1" x14ac:dyDescent="0.2">
      <c r="A543" s="3"/>
      <c r="B543" s="5"/>
      <c r="C543" s="2"/>
      <c r="D543" s="58"/>
      <c r="E543" s="2"/>
    </row>
    <row r="544" spans="1:5" s="1" customFormat="1" ht="15.75" customHeight="1" x14ac:dyDescent="0.2">
      <c r="A544" s="3"/>
      <c r="B544" s="5"/>
      <c r="C544" s="2"/>
      <c r="D544" s="58"/>
      <c r="E544" s="2"/>
    </row>
    <row r="545" spans="1:5" s="1" customFormat="1" ht="15.75" customHeight="1" x14ac:dyDescent="0.2">
      <c r="A545" s="3"/>
      <c r="B545" s="5"/>
      <c r="C545" s="2"/>
      <c r="D545" s="58"/>
      <c r="E545" s="2"/>
    </row>
    <row r="546" spans="1:5" s="1" customFormat="1" ht="15.75" customHeight="1" x14ac:dyDescent="0.2">
      <c r="A546" s="3"/>
      <c r="B546" s="5"/>
      <c r="C546" s="2"/>
      <c r="D546" s="58"/>
      <c r="E546" s="2"/>
    </row>
    <row r="547" spans="1:5" s="1" customFormat="1" ht="15.75" customHeight="1" x14ac:dyDescent="0.2">
      <c r="A547" s="3"/>
      <c r="B547" s="5"/>
      <c r="C547" s="2"/>
      <c r="D547" s="58"/>
      <c r="E547" s="2"/>
    </row>
    <row r="548" spans="1:5" s="1" customFormat="1" ht="15.75" customHeight="1" x14ac:dyDescent="0.2">
      <c r="A548" s="3"/>
      <c r="B548" s="5"/>
      <c r="C548" s="2"/>
      <c r="D548" s="58"/>
      <c r="E548" s="2"/>
    </row>
    <row r="549" spans="1:5" s="1" customFormat="1" ht="15.75" customHeight="1" x14ac:dyDescent="0.2">
      <c r="A549" s="3"/>
      <c r="B549" s="5"/>
      <c r="C549" s="2"/>
      <c r="D549" s="58"/>
      <c r="E549" s="2"/>
    </row>
    <row r="550" spans="1:5" s="1" customFormat="1" ht="15.75" customHeight="1" x14ac:dyDescent="0.2">
      <c r="A550" s="3"/>
      <c r="B550" s="5"/>
      <c r="C550" s="2"/>
      <c r="D550" s="58"/>
      <c r="E550" s="2"/>
    </row>
    <row r="551" spans="1:5" s="1" customFormat="1" ht="15.75" customHeight="1" x14ac:dyDescent="0.2">
      <c r="A551" s="3"/>
      <c r="B551" s="5"/>
      <c r="C551" s="2"/>
      <c r="D551" s="58"/>
      <c r="E551" s="2"/>
    </row>
    <row r="552" spans="1:5" s="1" customFormat="1" ht="15.75" customHeight="1" x14ac:dyDescent="0.2">
      <c r="A552" s="3"/>
      <c r="B552" s="5"/>
      <c r="C552" s="2"/>
      <c r="D552" s="58"/>
      <c r="E552" s="2"/>
    </row>
    <row r="553" spans="1:5" s="1" customFormat="1" ht="15.75" customHeight="1" x14ac:dyDescent="0.2">
      <c r="A553" s="3"/>
      <c r="B553" s="5"/>
      <c r="C553" s="2"/>
      <c r="D553" s="58"/>
      <c r="E553" s="2"/>
    </row>
    <row r="554" spans="1:5" s="1" customFormat="1" ht="15.75" customHeight="1" x14ac:dyDescent="0.2">
      <c r="A554" s="3"/>
      <c r="B554" s="5"/>
      <c r="C554" s="2"/>
      <c r="D554" s="58"/>
      <c r="E554" s="2"/>
    </row>
    <row r="555" spans="1:5" s="1" customFormat="1" ht="15.75" customHeight="1" x14ac:dyDescent="0.2">
      <c r="A555" s="3"/>
      <c r="B555" s="5"/>
      <c r="C555" s="2"/>
      <c r="D555" s="58"/>
      <c r="E555" s="2"/>
    </row>
    <row r="556" spans="1:5" s="1" customFormat="1" ht="15.75" customHeight="1" x14ac:dyDescent="0.2">
      <c r="A556" s="3"/>
      <c r="B556" s="5"/>
      <c r="C556" s="2"/>
      <c r="D556" s="58"/>
      <c r="E556" s="2"/>
    </row>
    <row r="557" spans="1:5" s="1" customFormat="1" ht="15.75" customHeight="1" x14ac:dyDescent="0.2">
      <c r="A557" s="3"/>
      <c r="B557" s="5"/>
      <c r="C557" s="2"/>
      <c r="D557" s="58"/>
      <c r="E557" s="2"/>
    </row>
    <row r="558" spans="1:5" s="1" customFormat="1" ht="15.75" customHeight="1" x14ac:dyDescent="0.2">
      <c r="A558" s="3"/>
      <c r="B558" s="5"/>
      <c r="C558" s="2"/>
      <c r="D558" s="58"/>
      <c r="E558" s="2"/>
    </row>
    <row r="559" spans="1:5" s="1" customFormat="1" ht="15.75" customHeight="1" x14ac:dyDescent="0.2">
      <c r="A559" s="3"/>
      <c r="B559" s="5"/>
      <c r="C559" s="2"/>
      <c r="D559" s="58"/>
      <c r="E559" s="2"/>
    </row>
    <row r="560" spans="1:5" s="1" customFormat="1" ht="15.75" customHeight="1" x14ac:dyDescent="0.2">
      <c r="A560" s="3"/>
      <c r="B560" s="5"/>
      <c r="C560" s="2"/>
      <c r="D560" s="58"/>
      <c r="E560" s="2"/>
    </row>
    <row r="561" spans="1:5" s="1" customFormat="1" ht="15.75" customHeight="1" x14ac:dyDescent="0.2">
      <c r="A561" s="3"/>
      <c r="B561" s="5"/>
      <c r="C561" s="2"/>
      <c r="D561" s="58"/>
      <c r="E561" s="2"/>
    </row>
    <row r="562" spans="1:5" s="1" customFormat="1" ht="15.75" customHeight="1" x14ac:dyDescent="0.2">
      <c r="A562" s="3"/>
      <c r="B562" s="5"/>
      <c r="C562" s="2"/>
      <c r="D562" s="58"/>
      <c r="E562" s="2"/>
    </row>
    <row r="563" spans="1:5" s="1" customFormat="1" ht="15.75" customHeight="1" x14ac:dyDescent="0.2">
      <c r="A563" s="3"/>
      <c r="B563" s="5"/>
      <c r="C563" s="2"/>
      <c r="D563" s="58"/>
      <c r="E563" s="2"/>
    </row>
    <row r="564" spans="1:5" s="1" customFormat="1" ht="15.75" customHeight="1" x14ac:dyDescent="0.2">
      <c r="A564" s="3"/>
      <c r="B564" s="5"/>
      <c r="C564" s="2"/>
      <c r="D564" s="58"/>
      <c r="E564" s="2"/>
    </row>
    <row r="565" spans="1:5" s="1" customFormat="1" ht="15.75" customHeight="1" x14ac:dyDescent="0.2">
      <c r="A565" s="3"/>
      <c r="B565" s="5"/>
      <c r="C565" s="2"/>
      <c r="D565" s="58"/>
      <c r="E565" s="2"/>
    </row>
    <row r="566" spans="1:5" s="1" customFormat="1" ht="15.75" customHeight="1" x14ac:dyDescent="0.2">
      <c r="A566" s="3"/>
      <c r="B566" s="5"/>
      <c r="C566" s="2"/>
      <c r="D566" s="58"/>
      <c r="E566" s="2"/>
    </row>
    <row r="567" spans="1:5" s="1" customFormat="1" ht="15.75" customHeight="1" x14ac:dyDescent="0.2">
      <c r="A567" s="3"/>
      <c r="B567" s="5"/>
      <c r="C567" s="2"/>
      <c r="D567" s="58"/>
      <c r="E567" s="2"/>
    </row>
    <row r="568" spans="1:5" s="1" customFormat="1" ht="15.75" customHeight="1" x14ac:dyDescent="0.2">
      <c r="A568" s="3"/>
      <c r="B568" s="5"/>
      <c r="C568" s="2"/>
      <c r="D568" s="58"/>
      <c r="E568" s="2"/>
    </row>
    <row r="569" spans="1:5" s="1" customFormat="1" ht="15.75" customHeight="1" x14ac:dyDescent="0.2">
      <c r="A569" s="3"/>
      <c r="B569" s="5"/>
      <c r="C569" s="2"/>
      <c r="D569" s="58"/>
      <c r="E569" s="2"/>
    </row>
    <row r="570" spans="1:5" s="1" customFormat="1" ht="15.75" customHeight="1" x14ac:dyDescent="0.2">
      <c r="A570" s="3"/>
      <c r="B570" s="5"/>
      <c r="C570" s="2"/>
      <c r="D570" s="58"/>
      <c r="E570" s="2"/>
    </row>
    <row r="571" spans="1:5" s="1" customFormat="1" ht="15.75" customHeight="1" x14ac:dyDescent="0.2">
      <c r="A571" s="3"/>
      <c r="B571" s="5"/>
      <c r="C571" s="2"/>
      <c r="D571" s="58"/>
      <c r="E571" s="2"/>
    </row>
    <row r="572" spans="1:5" s="1" customFormat="1" ht="15.75" customHeight="1" x14ac:dyDescent="0.2">
      <c r="A572" s="3"/>
      <c r="B572" s="5"/>
      <c r="C572" s="2"/>
      <c r="D572" s="58"/>
      <c r="E572" s="2"/>
    </row>
    <row r="573" spans="1:5" s="1" customFormat="1" ht="15.75" customHeight="1" x14ac:dyDescent="0.2">
      <c r="A573" s="3"/>
      <c r="B573" s="5"/>
      <c r="C573" s="2"/>
      <c r="D573" s="58"/>
      <c r="E573" s="2"/>
    </row>
    <row r="574" spans="1:5" s="1" customFormat="1" ht="15.75" customHeight="1" x14ac:dyDescent="0.2">
      <c r="A574" s="3"/>
      <c r="B574" s="5"/>
      <c r="C574" s="2"/>
      <c r="D574" s="58"/>
      <c r="E574" s="2"/>
    </row>
    <row r="575" spans="1:5" s="1" customFormat="1" ht="15.75" customHeight="1" x14ac:dyDescent="0.2">
      <c r="A575" s="3"/>
      <c r="B575" s="5"/>
      <c r="C575" s="2"/>
      <c r="D575" s="58"/>
      <c r="E575" s="2"/>
    </row>
    <row r="576" spans="1:5" s="1" customFormat="1" ht="15.75" customHeight="1" x14ac:dyDescent="0.2">
      <c r="A576" s="3"/>
      <c r="B576" s="5"/>
      <c r="C576" s="2"/>
      <c r="D576" s="58"/>
      <c r="E576" s="2"/>
    </row>
    <row r="577" spans="1:5" s="1" customFormat="1" ht="15.75" customHeight="1" x14ac:dyDescent="0.2">
      <c r="A577" s="3"/>
      <c r="B577" s="5"/>
      <c r="C577" s="2"/>
      <c r="D577" s="58"/>
      <c r="E577" s="2"/>
    </row>
    <row r="578" spans="1:5" s="1" customFormat="1" ht="15.75" customHeight="1" x14ac:dyDescent="0.2">
      <c r="A578" s="3"/>
      <c r="B578" s="5"/>
      <c r="C578" s="2"/>
      <c r="D578" s="58"/>
      <c r="E578" s="2"/>
    </row>
    <row r="579" spans="1:5" s="1" customFormat="1" ht="15.75" customHeight="1" x14ac:dyDescent="0.2">
      <c r="A579" s="3"/>
      <c r="B579" s="5"/>
      <c r="C579" s="2"/>
      <c r="D579" s="58"/>
      <c r="E579" s="2"/>
    </row>
    <row r="580" spans="1:5" s="1" customFormat="1" ht="15.75" customHeight="1" x14ac:dyDescent="0.2">
      <c r="A580" s="3"/>
      <c r="B580" s="5"/>
      <c r="C580" s="2"/>
      <c r="D580" s="58"/>
      <c r="E580" s="2"/>
    </row>
    <row r="581" spans="1:5" s="1" customFormat="1" ht="15.75" customHeight="1" x14ac:dyDescent="0.2">
      <c r="A581" s="3"/>
      <c r="B581" s="5"/>
      <c r="C581" s="2"/>
      <c r="D581" s="58"/>
      <c r="E581" s="2"/>
    </row>
    <row r="582" spans="1:5" s="1" customFormat="1" ht="15.75" customHeight="1" x14ac:dyDescent="0.2">
      <c r="A582" s="3"/>
      <c r="B582" s="5"/>
      <c r="C582" s="2"/>
      <c r="D582" s="58"/>
      <c r="E582" s="2"/>
    </row>
    <row r="583" spans="1:5" s="1" customFormat="1" ht="15.75" customHeight="1" x14ac:dyDescent="0.2">
      <c r="A583" s="3"/>
      <c r="B583" s="5"/>
      <c r="C583" s="2"/>
      <c r="D583" s="58"/>
      <c r="E583" s="2"/>
    </row>
    <row r="584" spans="1:5" s="1" customFormat="1" ht="15.75" customHeight="1" x14ac:dyDescent="0.2">
      <c r="A584" s="3"/>
      <c r="B584" s="5"/>
      <c r="C584" s="2"/>
      <c r="D584" s="58"/>
      <c r="E584" s="2"/>
    </row>
    <row r="585" spans="1:5" s="1" customFormat="1" ht="15.75" customHeight="1" x14ac:dyDescent="0.2">
      <c r="A585" s="3"/>
      <c r="B585" s="5"/>
      <c r="C585" s="2"/>
      <c r="D585" s="58"/>
      <c r="E585" s="2"/>
    </row>
    <row r="586" spans="1:5" s="1" customFormat="1" ht="15.75" customHeight="1" x14ac:dyDescent="0.2">
      <c r="A586" s="3"/>
      <c r="B586" s="5"/>
      <c r="C586" s="2"/>
      <c r="D586" s="58"/>
      <c r="E586" s="2"/>
    </row>
    <row r="587" spans="1:5" s="1" customFormat="1" ht="15.75" customHeight="1" x14ac:dyDescent="0.2">
      <c r="A587" s="3"/>
      <c r="B587" s="5"/>
      <c r="C587" s="2"/>
      <c r="D587" s="58"/>
      <c r="E587" s="2"/>
    </row>
    <row r="588" spans="1:5" s="1" customFormat="1" ht="15.75" customHeight="1" x14ac:dyDescent="0.2">
      <c r="A588" s="3"/>
      <c r="B588" s="5"/>
      <c r="C588" s="2"/>
      <c r="D588" s="58"/>
      <c r="E588" s="2"/>
    </row>
    <row r="589" spans="1:5" s="1" customFormat="1" ht="15.75" customHeight="1" x14ac:dyDescent="0.2">
      <c r="A589" s="3"/>
      <c r="B589" s="5"/>
      <c r="C589" s="2"/>
      <c r="D589" s="58"/>
      <c r="E589" s="2"/>
    </row>
    <row r="590" spans="1:5" s="1" customFormat="1" ht="15.75" customHeight="1" x14ac:dyDescent="0.2">
      <c r="A590" s="3"/>
      <c r="B590" s="5"/>
      <c r="C590" s="2"/>
      <c r="D590" s="58"/>
      <c r="E590" s="2"/>
    </row>
    <row r="591" spans="1:5" s="1" customFormat="1" ht="15.75" customHeight="1" x14ac:dyDescent="0.2">
      <c r="A591" s="3"/>
      <c r="B591" s="5"/>
      <c r="C591" s="2"/>
      <c r="D591" s="58"/>
      <c r="E591" s="2"/>
    </row>
    <row r="592" spans="1:5" s="1" customFormat="1" ht="15.75" customHeight="1" x14ac:dyDescent="0.2">
      <c r="A592" s="3"/>
      <c r="B592" s="5"/>
      <c r="C592" s="2"/>
      <c r="D592" s="58"/>
      <c r="E592" s="2"/>
    </row>
    <row r="593" spans="1:5" s="1" customFormat="1" ht="15.75" customHeight="1" x14ac:dyDescent="0.2">
      <c r="A593" s="3"/>
      <c r="B593" s="5"/>
      <c r="C593" s="2"/>
      <c r="D593" s="58"/>
      <c r="E593" s="2"/>
    </row>
    <row r="594" spans="1:5" s="1" customFormat="1" ht="15.75" customHeight="1" x14ac:dyDescent="0.2">
      <c r="A594" s="3"/>
      <c r="B594" s="5"/>
      <c r="C594" s="2"/>
      <c r="D594" s="58"/>
      <c r="E594" s="2"/>
    </row>
    <row r="595" spans="1:5" s="1" customFormat="1" ht="15.75" customHeight="1" x14ac:dyDescent="0.2">
      <c r="A595" s="3"/>
      <c r="B595" s="5"/>
      <c r="C595" s="2"/>
      <c r="D595" s="58"/>
      <c r="E595" s="2"/>
    </row>
    <row r="596" spans="1:5" s="1" customFormat="1" ht="15.75" customHeight="1" x14ac:dyDescent="0.2">
      <c r="A596" s="3"/>
      <c r="B596" s="5"/>
      <c r="C596" s="2"/>
      <c r="D596" s="58"/>
      <c r="E596" s="2"/>
    </row>
    <row r="597" spans="1:5" s="1" customFormat="1" ht="15.75" customHeight="1" x14ac:dyDescent="0.2">
      <c r="A597" s="3"/>
      <c r="B597" s="5"/>
      <c r="C597" s="2"/>
      <c r="D597" s="58"/>
      <c r="E597" s="2"/>
    </row>
    <row r="598" spans="1:5" s="1" customFormat="1" ht="15.75" customHeight="1" x14ac:dyDescent="0.2">
      <c r="A598" s="3"/>
      <c r="B598" s="5"/>
      <c r="C598" s="2"/>
      <c r="D598" s="58"/>
      <c r="E598" s="2"/>
    </row>
    <row r="599" spans="1:5" s="1" customFormat="1" ht="15.75" customHeight="1" x14ac:dyDescent="0.2">
      <c r="A599" s="3"/>
      <c r="B599" s="5"/>
      <c r="C599" s="2"/>
      <c r="D599" s="58"/>
      <c r="E599" s="2"/>
    </row>
    <row r="600" spans="1:5" s="1" customFormat="1" ht="15.75" customHeight="1" x14ac:dyDescent="0.2">
      <c r="A600" s="3"/>
      <c r="B600" s="5"/>
      <c r="C600" s="2"/>
      <c r="D600" s="58"/>
      <c r="E600" s="2"/>
    </row>
    <row r="601" spans="1:5" s="1" customFormat="1" ht="15.75" customHeight="1" x14ac:dyDescent="0.2">
      <c r="A601" s="3"/>
      <c r="B601" s="5"/>
      <c r="C601" s="2"/>
      <c r="D601" s="58"/>
      <c r="E601" s="2"/>
    </row>
    <row r="602" spans="1:5" s="1" customFormat="1" ht="15.75" customHeight="1" x14ac:dyDescent="0.2">
      <c r="A602" s="3"/>
      <c r="B602" s="5"/>
      <c r="C602" s="2"/>
      <c r="D602" s="58"/>
      <c r="E602" s="2"/>
    </row>
    <row r="603" spans="1:5" s="1" customFormat="1" ht="15.75" customHeight="1" x14ac:dyDescent="0.2">
      <c r="A603" s="3"/>
      <c r="B603" s="5"/>
      <c r="C603" s="2"/>
      <c r="D603" s="58"/>
      <c r="E603" s="2"/>
    </row>
    <row r="604" spans="1:5" s="1" customFormat="1" ht="15.75" customHeight="1" x14ac:dyDescent="0.2">
      <c r="A604" s="3"/>
      <c r="B604" s="5"/>
      <c r="C604" s="2"/>
      <c r="D604" s="58"/>
      <c r="E604" s="2"/>
    </row>
    <row r="605" spans="1:5" s="1" customFormat="1" ht="15.75" customHeight="1" x14ac:dyDescent="0.2">
      <c r="A605" s="3"/>
      <c r="B605" s="5"/>
      <c r="C605" s="2"/>
      <c r="D605" s="58"/>
      <c r="E605" s="2"/>
    </row>
    <row r="606" spans="1:5" s="1" customFormat="1" ht="15.75" customHeight="1" x14ac:dyDescent="0.2">
      <c r="A606" s="3"/>
      <c r="B606" s="5"/>
      <c r="C606" s="2"/>
      <c r="D606" s="58"/>
      <c r="E606" s="2"/>
    </row>
    <row r="607" spans="1:5" s="1" customFormat="1" ht="15.75" customHeight="1" x14ac:dyDescent="0.2">
      <c r="A607" s="3"/>
      <c r="B607" s="5"/>
      <c r="C607" s="2"/>
      <c r="D607" s="58"/>
      <c r="E607" s="2"/>
    </row>
    <row r="608" spans="1:5" s="1" customFormat="1" ht="15.75" customHeight="1" x14ac:dyDescent="0.2">
      <c r="A608" s="3"/>
      <c r="B608" s="5"/>
      <c r="C608" s="2"/>
      <c r="D608" s="58"/>
      <c r="E608" s="2"/>
    </row>
    <row r="609" spans="1:5" s="1" customFormat="1" ht="15.75" customHeight="1" x14ac:dyDescent="0.2">
      <c r="A609" s="3"/>
      <c r="B609" s="5"/>
      <c r="C609" s="2"/>
      <c r="D609" s="58"/>
      <c r="E609" s="2"/>
    </row>
    <row r="610" spans="1:5" s="1" customFormat="1" ht="15.75" customHeight="1" x14ac:dyDescent="0.2">
      <c r="A610" s="3"/>
      <c r="B610" s="5"/>
      <c r="C610" s="2"/>
      <c r="D610" s="58"/>
      <c r="E610" s="2"/>
    </row>
    <row r="611" spans="1:5" s="1" customFormat="1" ht="15.75" customHeight="1" x14ac:dyDescent="0.2">
      <c r="A611" s="3"/>
      <c r="B611" s="5"/>
      <c r="C611" s="2"/>
      <c r="D611" s="58"/>
      <c r="E611" s="2"/>
    </row>
    <row r="612" spans="1:5" s="1" customFormat="1" ht="15.75" customHeight="1" x14ac:dyDescent="0.2">
      <c r="A612" s="3"/>
      <c r="B612" s="5"/>
      <c r="C612" s="2"/>
      <c r="D612" s="58"/>
      <c r="E612" s="2"/>
    </row>
    <row r="613" spans="1:5" s="1" customFormat="1" ht="15.75" customHeight="1" x14ac:dyDescent="0.2">
      <c r="A613" s="3"/>
      <c r="B613" s="5"/>
      <c r="C613" s="2"/>
      <c r="D613" s="58"/>
      <c r="E613" s="2"/>
    </row>
    <row r="614" spans="1:5" s="1" customFormat="1" ht="15.75" customHeight="1" x14ac:dyDescent="0.2">
      <c r="A614" s="3"/>
      <c r="B614" s="5"/>
      <c r="C614" s="2"/>
      <c r="D614" s="58"/>
      <c r="E614" s="2"/>
    </row>
    <row r="615" spans="1:5" s="1" customFormat="1" ht="15.75" customHeight="1" x14ac:dyDescent="0.2">
      <c r="A615" s="3"/>
      <c r="B615" s="5"/>
      <c r="C615" s="2"/>
      <c r="D615" s="58"/>
      <c r="E615" s="2"/>
    </row>
    <row r="616" spans="1:5" s="1" customFormat="1" ht="15.75" customHeight="1" x14ac:dyDescent="0.2">
      <c r="A616" s="3"/>
      <c r="B616" s="5"/>
      <c r="C616" s="2"/>
      <c r="D616" s="58"/>
      <c r="E616" s="2"/>
    </row>
    <row r="617" spans="1:5" s="1" customFormat="1" ht="15.75" customHeight="1" x14ac:dyDescent="0.2">
      <c r="A617" s="3"/>
      <c r="B617" s="5"/>
      <c r="C617" s="2"/>
      <c r="D617" s="58"/>
      <c r="E617" s="2"/>
    </row>
    <row r="618" spans="1:5" s="1" customFormat="1" ht="15.75" customHeight="1" x14ac:dyDescent="0.2">
      <c r="A618" s="3"/>
      <c r="B618" s="5"/>
      <c r="C618" s="2"/>
      <c r="D618" s="58"/>
      <c r="E618" s="2"/>
    </row>
    <row r="619" spans="1:5" s="1" customFormat="1" ht="15.75" customHeight="1" x14ac:dyDescent="0.2">
      <c r="A619" s="3"/>
      <c r="B619" s="5"/>
      <c r="C619" s="2"/>
      <c r="D619" s="58"/>
      <c r="E619" s="2"/>
    </row>
    <row r="620" spans="1:5" s="1" customFormat="1" ht="15.75" customHeight="1" x14ac:dyDescent="0.2">
      <c r="A620" s="3"/>
      <c r="B620" s="5"/>
      <c r="C620" s="2"/>
      <c r="D620" s="58"/>
      <c r="E620" s="2"/>
    </row>
    <row r="621" spans="1:5" s="1" customFormat="1" ht="15.75" customHeight="1" x14ac:dyDescent="0.2">
      <c r="A621" s="3"/>
      <c r="B621" s="5"/>
      <c r="C621" s="2"/>
      <c r="D621" s="58"/>
      <c r="E621" s="2"/>
    </row>
    <row r="622" spans="1:5" s="1" customFormat="1" ht="15.75" customHeight="1" x14ac:dyDescent="0.2">
      <c r="A622" s="3"/>
      <c r="B622" s="5"/>
      <c r="C622" s="2"/>
      <c r="D622" s="58"/>
      <c r="E622" s="2"/>
    </row>
    <row r="623" spans="1:5" s="1" customFormat="1" ht="15.75" customHeight="1" x14ac:dyDescent="0.2">
      <c r="A623" s="3"/>
      <c r="B623" s="5"/>
      <c r="C623" s="2"/>
      <c r="D623" s="58"/>
      <c r="E623" s="2"/>
    </row>
    <row r="624" spans="1:5" s="1" customFormat="1" ht="15.75" customHeight="1" x14ac:dyDescent="0.2">
      <c r="A624" s="3"/>
      <c r="B624" s="5"/>
      <c r="C624" s="2"/>
      <c r="D624" s="58"/>
      <c r="E624" s="2"/>
    </row>
    <row r="625" spans="1:5" s="1" customFormat="1" ht="15.75" customHeight="1" x14ac:dyDescent="0.2">
      <c r="A625" s="3"/>
      <c r="B625" s="5"/>
      <c r="C625" s="2"/>
      <c r="D625" s="58"/>
      <c r="E625" s="2"/>
    </row>
    <row r="626" spans="1:5" s="1" customFormat="1" ht="15.75" customHeight="1" x14ac:dyDescent="0.2">
      <c r="A626" s="3"/>
      <c r="B626" s="5"/>
      <c r="C626" s="2"/>
      <c r="D626" s="58"/>
      <c r="E626" s="2"/>
    </row>
    <row r="627" spans="1:5" s="1" customFormat="1" ht="15.75" customHeight="1" x14ac:dyDescent="0.2">
      <c r="A627" s="3"/>
      <c r="B627" s="5"/>
      <c r="C627" s="2"/>
      <c r="D627" s="58"/>
      <c r="E627" s="2"/>
    </row>
    <row r="628" spans="1:5" s="1" customFormat="1" ht="15.75" customHeight="1" x14ac:dyDescent="0.2">
      <c r="A628" s="3"/>
      <c r="B628" s="5"/>
      <c r="C628" s="2"/>
      <c r="D628" s="58"/>
      <c r="E628" s="2"/>
    </row>
    <row r="629" spans="1:5" s="1" customFormat="1" ht="15.75" customHeight="1" x14ac:dyDescent="0.2">
      <c r="A629" s="3"/>
      <c r="B629" s="5"/>
      <c r="C629" s="2"/>
      <c r="D629" s="58"/>
      <c r="E629" s="2"/>
    </row>
    <row r="630" spans="1:5" s="1" customFormat="1" ht="15" customHeight="1" x14ac:dyDescent="0.2">
      <c r="A630" s="3"/>
      <c r="B630" s="5"/>
      <c r="C630" s="2"/>
      <c r="D630" s="58"/>
      <c r="E630" s="2"/>
    </row>
    <row r="631" spans="1:5" s="1" customFormat="1" ht="15" customHeight="1" x14ac:dyDescent="0.2">
      <c r="A631" s="3"/>
      <c r="B631" s="5"/>
      <c r="C631" s="2"/>
      <c r="D631" s="58"/>
      <c r="E631" s="2"/>
    </row>
    <row r="632" spans="1:5" s="1" customFormat="1" ht="15" customHeight="1" x14ac:dyDescent="0.2">
      <c r="A632" s="3"/>
      <c r="B632" s="5"/>
      <c r="C632" s="2"/>
      <c r="D632" s="58"/>
      <c r="E632" s="2"/>
    </row>
    <row r="633" spans="1:5" s="1" customFormat="1" ht="15" customHeight="1" x14ac:dyDescent="0.2">
      <c r="A633" s="3"/>
      <c r="B633" s="5"/>
      <c r="C633" s="2"/>
      <c r="D633" s="58"/>
      <c r="E633" s="2"/>
    </row>
    <row r="634" spans="1:5" s="1" customFormat="1" ht="15" customHeight="1" x14ac:dyDescent="0.2">
      <c r="A634" s="3"/>
      <c r="B634" s="5"/>
      <c r="C634" s="2"/>
      <c r="D634" s="58"/>
      <c r="E634" s="2"/>
    </row>
    <row r="635" spans="1:5" s="1" customFormat="1" ht="15" customHeight="1" x14ac:dyDescent="0.2">
      <c r="A635" s="3"/>
      <c r="B635" s="5"/>
      <c r="C635" s="2"/>
      <c r="D635" s="58"/>
      <c r="E635" s="2"/>
    </row>
    <row r="636" spans="1:5" s="1" customFormat="1" ht="15" customHeight="1" x14ac:dyDescent="0.2">
      <c r="A636" s="3"/>
      <c r="B636" s="5"/>
      <c r="C636" s="2"/>
      <c r="D636" s="58"/>
      <c r="E636" s="2"/>
    </row>
    <row r="637" spans="1:5" s="1" customFormat="1" ht="15" customHeight="1" x14ac:dyDescent="0.2">
      <c r="A637" s="3"/>
      <c r="B637" s="5"/>
      <c r="C637" s="2"/>
      <c r="D637" s="58"/>
      <c r="E637" s="2"/>
    </row>
    <row r="638" spans="1:5" s="1" customFormat="1" ht="15" customHeight="1" x14ac:dyDescent="0.2">
      <c r="A638" s="3"/>
      <c r="B638" s="5"/>
      <c r="C638" s="2"/>
      <c r="D638" s="58"/>
      <c r="E638" s="2"/>
    </row>
    <row r="639" spans="1:5" s="1" customFormat="1" ht="15" customHeight="1" x14ac:dyDescent="0.2">
      <c r="A639" s="3"/>
      <c r="B639" s="5"/>
      <c r="C639" s="2"/>
      <c r="D639" s="58"/>
      <c r="E639" s="2"/>
    </row>
    <row r="640" spans="1:5" s="1" customFormat="1" ht="15" customHeight="1" x14ac:dyDescent="0.2">
      <c r="A640" s="3"/>
      <c r="B640" s="5"/>
      <c r="C640" s="2"/>
      <c r="D640" s="58"/>
      <c r="E640" s="2"/>
    </row>
    <row r="641" spans="1:5" s="1" customFormat="1" ht="15" customHeight="1" x14ac:dyDescent="0.2">
      <c r="A641" s="3"/>
      <c r="B641" s="5"/>
      <c r="C641" s="2"/>
      <c r="D641" s="58"/>
      <c r="E641" s="2"/>
    </row>
    <row r="642" spans="1:5" s="1" customFormat="1" ht="15" customHeight="1" x14ac:dyDescent="0.2">
      <c r="A642" s="3"/>
      <c r="B642" s="5"/>
      <c r="C642" s="2"/>
      <c r="D642" s="58"/>
      <c r="E642" s="2"/>
    </row>
    <row r="643" spans="1:5" s="1" customFormat="1" ht="15" customHeight="1" x14ac:dyDescent="0.2">
      <c r="A643" s="3"/>
      <c r="B643" s="5"/>
      <c r="C643" s="2"/>
      <c r="D643" s="58"/>
      <c r="E643" s="2"/>
    </row>
    <row r="644" spans="1:5" s="1" customFormat="1" ht="15" customHeight="1" x14ac:dyDescent="0.2">
      <c r="A644" s="3"/>
      <c r="B644" s="5"/>
      <c r="C644" s="2"/>
      <c r="D644" s="58"/>
      <c r="E644" s="2"/>
    </row>
    <row r="645" spans="1:5" s="1" customFormat="1" ht="15" customHeight="1" x14ac:dyDescent="0.2">
      <c r="A645" s="3"/>
      <c r="B645" s="5"/>
      <c r="C645" s="2"/>
      <c r="D645" s="58"/>
      <c r="E645" s="2"/>
    </row>
    <row r="646" spans="1:5" s="1" customFormat="1" ht="15" customHeight="1" x14ac:dyDescent="0.2">
      <c r="A646" s="3"/>
      <c r="B646" s="5"/>
      <c r="C646" s="2"/>
      <c r="D646" s="58"/>
      <c r="E646" s="2"/>
    </row>
    <row r="647" spans="1:5" s="1" customFormat="1" ht="15" customHeight="1" x14ac:dyDescent="0.2">
      <c r="A647" s="3"/>
      <c r="B647" s="5"/>
      <c r="C647" s="2"/>
      <c r="D647" s="58"/>
      <c r="E647" s="2"/>
    </row>
    <row r="648" spans="1:5" s="1" customFormat="1" ht="15" customHeight="1" x14ac:dyDescent="0.2">
      <c r="A648" s="3"/>
      <c r="B648" s="5"/>
      <c r="C648" s="2"/>
      <c r="D648" s="58"/>
      <c r="E648" s="2"/>
    </row>
    <row r="649" spans="1:5" s="1" customFormat="1" ht="15" customHeight="1" x14ac:dyDescent="0.2">
      <c r="A649" s="3"/>
      <c r="B649" s="5"/>
      <c r="C649" s="2"/>
      <c r="D649" s="58"/>
      <c r="E649" s="2"/>
    </row>
    <row r="650" spans="1:5" s="1" customFormat="1" ht="15" customHeight="1" x14ac:dyDescent="0.2">
      <c r="A650" s="3"/>
      <c r="B650" s="5"/>
      <c r="C650" s="2"/>
      <c r="D650" s="58"/>
      <c r="E650" s="2"/>
    </row>
    <row r="651" spans="1:5" s="1" customFormat="1" ht="15" customHeight="1" x14ac:dyDescent="0.2">
      <c r="A651" s="3"/>
      <c r="B651" s="5"/>
      <c r="C651" s="2"/>
      <c r="D651" s="58"/>
      <c r="E651" s="2"/>
    </row>
    <row r="652" spans="1:5" s="1" customFormat="1" ht="15" customHeight="1" x14ac:dyDescent="0.2">
      <c r="A652" s="3"/>
      <c r="B652" s="5"/>
      <c r="C652" s="2"/>
      <c r="D652" s="58"/>
      <c r="E652" s="2"/>
    </row>
    <row r="653" spans="1:5" s="1" customFormat="1" ht="15" customHeight="1" x14ac:dyDescent="0.2">
      <c r="A653" s="3"/>
      <c r="B653" s="5"/>
      <c r="C653" s="2"/>
      <c r="D653" s="58"/>
      <c r="E653" s="2"/>
    </row>
    <row r="654" spans="1:5" s="1" customFormat="1" ht="15" customHeight="1" x14ac:dyDescent="0.2">
      <c r="A654" s="3"/>
      <c r="B654" s="5"/>
      <c r="C654" s="2"/>
      <c r="D654" s="58"/>
      <c r="E654" s="2"/>
    </row>
    <row r="655" spans="1:5" s="1" customFormat="1" ht="15" customHeight="1" x14ac:dyDescent="0.2">
      <c r="A655" s="3"/>
      <c r="B655" s="5"/>
      <c r="C655" s="2"/>
      <c r="D655" s="58"/>
      <c r="E655" s="2"/>
    </row>
    <row r="656" spans="1:5" s="1" customFormat="1" ht="15" customHeight="1" x14ac:dyDescent="0.2">
      <c r="A656" s="3"/>
      <c r="B656" s="5"/>
      <c r="C656" s="2"/>
      <c r="D656" s="58"/>
      <c r="E656" s="2"/>
    </row>
    <row r="657" spans="1:5" s="1" customFormat="1" ht="15" customHeight="1" x14ac:dyDescent="0.2">
      <c r="A657" s="3"/>
      <c r="B657" s="5"/>
      <c r="C657" s="2"/>
      <c r="D657" s="58"/>
      <c r="E657" s="2"/>
    </row>
    <row r="658" spans="1:5" s="1" customFormat="1" ht="15" customHeight="1" x14ac:dyDescent="0.2">
      <c r="A658" s="3"/>
      <c r="B658" s="5"/>
      <c r="C658" s="2"/>
      <c r="D658" s="58"/>
      <c r="E658" s="2"/>
    </row>
    <row r="659" spans="1:5" s="1" customFormat="1" ht="15" customHeight="1" x14ac:dyDescent="0.2">
      <c r="A659" s="3"/>
      <c r="B659" s="5"/>
      <c r="C659" s="2"/>
      <c r="D659" s="58"/>
      <c r="E659" s="2"/>
    </row>
    <row r="660" spans="1:5" s="1" customFormat="1" ht="15" customHeight="1" x14ac:dyDescent="0.2">
      <c r="A660" s="3"/>
      <c r="B660" s="5"/>
      <c r="C660" s="2"/>
      <c r="D660" s="58"/>
      <c r="E660" s="2"/>
    </row>
    <row r="661" spans="1:5" s="1" customFormat="1" ht="15" customHeight="1" x14ac:dyDescent="0.2">
      <c r="A661" s="3"/>
      <c r="B661" s="5"/>
      <c r="C661" s="2"/>
      <c r="D661" s="58"/>
      <c r="E661" s="2"/>
    </row>
    <row r="662" spans="1:5" s="1" customFormat="1" ht="15" customHeight="1" x14ac:dyDescent="0.2">
      <c r="A662" s="3"/>
      <c r="B662" s="5"/>
      <c r="C662" s="2"/>
      <c r="D662" s="58"/>
      <c r="E662" s="2"/>
    </row>
    <row r="663" spans="1:5" s="1" customFormat="1" ht="15" customHeight="1" x14ac:dyDescent="0.2">
      <c r="A663" s="3"/>
      <c r="B663" s="5"/>
      <c r="C663" s="2"/>
      <c r="D663" s="58"/>
      <c r="E663" s="2"/>
    </row>
    <row r="664" spans="1:5" s="1" customFormat="1" ht="15" customHeight="1" x14ac:dyDescent="0.2">
      <c r="A664" s="3"/>
      <c r="B664" s="5"/>
      <c r="C664" s="2"/>
      <c r="D664" s="58"/>
      <c r="E664" s="2"/>
    </row>
    <row r="665" spans="1:5" s="1" customFormat="1" ht="15" customHeight="1" x14ac:dyDescent="0.2">
      <c r="A665" s="3"/>
      <c r="B665" s="5"/>
      <c r="C665" s="2"/>
      <c r="D665" s="58"/>
      <c r="E665" s="2"/>
    </row>
    <row r="666" spans="1:5" s="1" customFormat="1" ht="15" customHeight="1" x14ac:dyDescent="0.2">
      <c r="A666" s="3"/>
      <c r="B666" s="5"/>
      <c r="C666" s="2"/>
      <c r="D666" s="58"/>
      <c r="E666" s="2"/>
    </row>
    <row r="667" spans="1:5" s="1" customFormat="1" ht="15" customHeight="1" x14ac:dyDescent="0.2">
      <c r="A667" s="3"/>
      <c r="B667" s="5"/>
      <c r="C667" s="2"/>
      <c r="D667" s="58"/>
      <c r="E667" s="2"/>
    </row>
    <row r="668" spans="1:5" s="1" customFormat="1" ht="15" customHeight="1" x14ac:dyDescent="0.2">
      <c r="A668" s="3"/>
      <c r="B668" s="5"/>
      <c r="C668" s="2"/>
      <c r="D668" s="58"/>
      <c r="E668" s="2"/>
    </row>
    <row r="669" spans="1:5" s="1" customFormat="1" ht="15" customHeight="1" x14ac:dyDescent="0.2">
      <c r="A669" s="3"/>
      <c r="B669" s="5"/>
      <c r="C669" s="2"/>
      <c r="D669" s="58"/>
      <c r="E669" s="2"/>
    </row>
    <row r="670" spans="1:5" s="1" customFormat="1" ht="15" customHeight="1" x14ac:dyDescent="0.2">
      <c r="A670" s="3"/>
      <c r="B670" s="5"/>
      <c r="C670" s="2"/>
      <c r="D670" s="58"/>
      <c r="E670" s="2"/>
    </row>
    <row r="671" spans="1:5" s="1" customFormat="1" ht="15" customHeight="1" x14ac:dyDescent="0.2">
      <c r="A671" s="3"/>
      <c r="B671" s="5"/>
      <c r="C671" s="2"/>
      <c r="D671" s="58"/>
      <c r="E671" s="2"/>
    </row>
    <row r="672" spans="1:5" s="1" customFormat="1" ht="15.75" customHeight="1" x14ac:dyDescent="0.2">
      <c r="A672" s="3"/>
      <c r="B672" s="5"/>
      <c r="C672" s="2"/>
      <c r="D672" s="58"/>
      <c r="E672" s="2"/>
    </row>
    <row r="673" spans="1:5" s="1" customFormat="1" ht="15.75" customHeight="1" x14ac:dyDescent="0.2">
      <c r="A673" s="3"/>
      <c r="B673" s="5"/>
      <c r="C673" s="2"/>
      <c r="D673" s="58"/>
      <c r="E673" s="2"/>
    </row>
    <row r="674" spans="1:5" s="1" customFormat="1" ht="15.75" customHeight="1" x14ac:dyDescent="0.2">
      <c r="A674" s="3"/>
      <c r="B674" s="5"/>
      <c r="C674" s="2"/>
      <c r="D674" s="58"/>
      <c r="E674" s="2"/>
    </row>
    <row r="675" spans="1:5" s="1" customFormat="1" ht="15.75" customHeight="1" x14ac:dyDescent="0.2">
      <c r="A675" s="3"/>
      <c r="B675" s="5"/>
      <c r="C675" s="2"/>
      <c r="D675" s="58"/>
      <c r="E675" s="2"/>
    </row>
    <row r="676" spans="1:5" s="1" customFormat="1" ht="15.75" customHeight="1" x14ac:dyDescent="0.2">
      <c r="A676" s="3"/>
      <c r="B676" s="5"/>
      <c r="C676" s="2"/>
      <c r="D676" s="58"/>
      <c r="E676" s="2"/>
    </row>
    <row r="677" spans="1:5" s="1" customFormat="1" ht="15.75" customHeight="1" x14ac:dyDescent="0.2">
      <c r="A677" s="3"/>
      <c r="B677" s="5"/>
      <c r="C677" s="2"/>
      <c r="D677" s="58"/>
      <c r="E677" s="2"/>
    </row>
    <row r="678" spans="1:5" s="1" customFormat="1" ht="15.75" customHeight="1" x14ac:dyDescent="0.2">
      <c r="A678" s="3"/>
      <c r="B678" s="5"/>
      <c r="C678" s="2"/>
      <c r="D678" s="58"/>
      <c r="E678" s="2"/>
    </row>
    <row r="679" spans="1:5" s="1" customFormat="1" ht="15.75" customHeight="1" x14ac:dyDescent="0.2">
      <c r="A679" s="3"/>
      <c r="B679" s="5"/>
      <c r="C679" s="2"/>
      <c r="D679" s="58"/>
      <c r="E679" s="2"/>
    </row>
    <row r="680" spans="1:5" s="1" customFormat="1" ht="15.75" customHeight="1" x14ac:dyDescent="0.2">
      <c r="A680" s="3"/>
      <c r="B680" s="5"/>
      <c r="C680" s="2"/>
      <c r="D680" s="58"/>
      <c r="E680" s="2"/>
    </row>
    <row r="681" spans="1:5" s="1" customFormat="1" ht="15.75" customHeight="1" x14ac:dyDescent="0.2">
      <c r="A681" s="3"/>
      <c r="B681" s="5"/>
      <c r="C681" s="2"/>
      <c r="D681" s="58"/>
      <c r="E681" s="2"/>
    </row>
    <row r="682" spans="1:5" s="1" customFormat="1" ht="15.75" customHeight="1" x14ac:dyDescent="0.2">
      <c r="A682" s="3"/>
      <c r="B682" s="5"/>
      <c r="C682" s="2"/>
      <c r="D682" s="58"/>
      <c r="E682" s="2"/>
    </row>
    <row r="683" spans="1:5" s="1" customFormat="1" ht="15.75" customHeight="1" x14ac:dyDescent="0.2">
      <c r="A683" s="3"/>
      <c r="B683" s="5"/>
      <c r="C683" s="2"/>
      <c r="D683" s="58"/>
      <c r="E683" s="2"/>
    </row>
    <row r="684" spans="1:5" s="1" customFormat="1" ht="15.75" customHeight="1" x14ac:dyDescent="0.2">
      <c r="A684" s="3"/>
      <c r="B684" s="5"/>
      <c r="C684" s="2"/>
      <c r="D684" s="58"/>
      <c r="E684" s="2"/>
    </row>
    <row r="685" spans="1:5" s="1" customFormat="1" ht="15.75" customHeight="1" x14ac:dyDescent="0.2">
      <c r="A685" s="3"/>
      <c r="B685" s="5"/>
      <c r="C685" s="2"/>
      <c r="D685" s="58"/>
      <c r="E685" s="2"/>
    </row>
    <row r="686" spans="1:5" s="1" customFormat="1" ht="15.75" customHeight="1" x14ac:dyDescent="0.2">
      <c r="A686" s="3"/>
      <c r="B686" s="5"/>
      <c r="C686" s="2"/>
      <c r="D686" s="58"/>
      <c r="E686" s="2"/>
    </row>
    <row r="687" spans="1:5" s="1" customFormat="1" ht="15.75" customHeight="1" x14ac:dyDescent="0.2">
      <c r="A687" s="3"/>
      <c r="B687" s="5"/>
      <c r="C687" s="2"/>
      <c r="D687" s="58"/>
      <c r="E687" s="2"/>
    </row>
    <row r="688" spans="1:5" s="1" customFormat="1" ht="15.75" customHeight="1" x14ac:dyDescent="0.2">
      <c r="A688" s="3"/>
      <c r="B688" s="5"/>
      <c r="C688" s="2"/>
      <c r="D688" s="58"/>
      <c r="E688" s="2"/>
    </row>
    <row r="689" spans="1:5" s="1" customFormat="1" ht="15.75" customHeight="1" x14ac:dyDescent="0.2">
      <c r="A689" s="3"/>
      <c r="B689" s="5"/>
      <c r="C689" s="2"/>
      <c r="D689" s="58"/>
      <c r="E689" s="2"/>
    </row>
    <row r="690" spans="1:5" s="1" customFormat="1" ht="15.75" customHeight="1" x14ac:dyDescent="0.2">
      <c r="A690" s="3"/>
      <c r="B690" s="5"/>
      <c r="C690" s="2"/>
      <c r="D690" s="58"/>
      <c r="E690" s="2"/>
    </row>
    <row r="691" spans="1:5" s="1" customFormat="1" ht="15.75" customHeight="1" x14ac:dyDescent="0.2">
      <c r="A691" s="3"/>
      <c r="B691" s="5"/>
      <c r="C691" s="2"/>
      <c r="D691" s="58"/>
      <c r="E691" s="2"/>
    </row>
    <row r="692" spans="1:5" s="1" customFormat="1" ht="15.75" customHeight="1" x14ac:dyDescent="0.2">
      <c r="A692" s="3"/>
      <c r="B692" s="5"/>
      <c r="C692" s="2"/>
      <c r="D692" s="58"/>
      <c r="E692" s="2"/>
    </row>
    <row r="693" spans="1:5" s="1" customFormat="1" ht="15.75" customHeight="1" x14ac:dyDescent="0.2">
      <c r="A693" s="3"/>
      <c r="B693" s="5"/>
      <c r="C693" s="2"/>
      <c r="D693" s="58"/>
      <c r="E693" s="2"/>
    </row>
    <row r="694" spans="1:5" s="1" customFormat="1" ht="15.75" customHeight="1" x14ac:dyDescent="0.2">
      <c r="A694" s="3"/>
      <c r="B694" s="5"/>
      <c r="C694" s="2"/>
      <c r="D694" s="58"/>
      <c r="E694" s="2"/>
    </row>
    <row r="695" spans="1:5" s="1" customFormat="1" ht="15.75" customHeight="1" x14ac:dyDescent="0.2">
      <c r="A695" s="3"/>
      <c r="B695" s="5"/>
      <c r="C695" s="2"/>
      <c r="D695" s="58"/>
      <c r="E695" s="2"/>
    </row>
    <row r="696" spans="1:5" s="1" customFormat="1" ht="15.75" customHeight="1" x14ac:dyDescent="0.2">
      <c r="A696" s="3"/>
      <c r="B696" s="5"/>
      <c r="C696" s="2"/>
      <c r="D696" s="58"/>
      <c r="E696" s="2"/>
    </row>
    <row r="697" spans="1:5" s="1" customFormat="1" ht="15.75" customHeight="1" x14ac:dyDescent="0.2">
      <c r="A697" s="3"/>
      <c r="B697" s="5"/>
      <c r="C697" s="2"/>
      <c r="D697" s="58"/>
      <c r="E697" s="2"/>
    </row>
    <row r="698" spans="1:5" s="1" customFormat="1" ht="15.75" customHeight="1" x14ac:dyDescent="0.2">
      <c r="A698" s="3"/>
      <c r="B698" s="5"/>
      <c r="C698" s="2"/>
      <c r="D698" s="58"/>
      <c r="E698" s="2"/>
    </row>
    <row r="699" spans="1:5" s="1" customFormat="1" ht="15.75" customHeight="1" x14ac:dyDescent="0.2">
      <c r="A699" s="3"/>
      <c r="B699" s="5"/>
      <c r="C699" s="2"/>
      <c r="D699" s="58"/>
      <c r="E699" s="2"/>
    </row>
    <row r="700" spans="1:5" s="1" customFormat="1" ht="15.75" customHeight="1" x14ac:dyDescent="0.2">
      <c r="A700" s="3"/>
      <c r="B700" s="5"/>
      <c r="C700" s="2"/>
      <c r="D700" s="58"/>
      <c r="E700" s="2"/>
    </row>
    <row r="701" spans="1:5" s="1" customFormat="1" ht="15.75" customHeight="1" x14ac:dyDescent="0.2">
      <c r="A701" s="3"/>
      <c r="B701" s="5"/>
      <c r="C701" s="2"/>
      <c r="D701" s="58"/>
      <c r="E701" s="2"/>
    </row>
    <row r="702" spans="1:5" s="1" customFormat="1" ht="15.75" customHeight="1" x14ac:dyDescent="0.2">
      <c r="A702" s="3"/>
      <c r="B702" s="5"/>
      <c r="C702" s="2"/>
      <c r="D702" s="58"/>
      <c r="E702" s="2"/>
    </row>
    <row r="703" spans="1:5" s="1" customFormat="1" ht="15.75" customHeight="1" x14ac:dyDescent="0.2">
      <c r="A703" s="3"/>
      <c r="B703" s="5"/>
      <c r="C703" s="2"/>
      <c r="D703" s="58"/>
      <c r="E703" s="2"/>
    </row>
    <row r="704" spans="1:5" s="1" customFormat="1" ht="15.75" customHeight="1" x14ac:dyDescent="0.2">
      <c r="A704" s="3"/>
      <c r="B704" s="5"/>
      <c r="C704" s="2"/>
      <c r="D704" s="58"/>
      <c r="E704" s="2"/>
    </row>
    <row r="705" spans="1:5" s="1" customFormat="1" ht="15.75" customHeight="1" x14ac:dyDescent="0.2">
      <c r="A705" s="3"/>
      <c r="B705" s="5"/>
      <c r="C705" s="2"/>
      <c r="D705" s="58"/>
      <c r="E705" s="2"/>
    </row>
    <row r="706" spans="1:5" s="1" customFormat="1" ht="15.75" customHeight="1" x14ac:dyDescent="0.2">
      <c r="A706" s="3"/>
      <c r="B706" s="5"/>
      <c r="C706" s="2"/>
      <c r="D706" s="58"/>
      <c r="E706" s="2"/>
    </row>
    <row r="707" spans="1:5" s="1" customFormat="1" ht="15.75" customHeight="1" x14ac:dyDescent="0.2">
      <c r="A707" s="3"/>
      <c r="B707" s="5"/>
      <c r="C707" s="2"/>
      <c r="D707" s="58"/>
      <c r="E707" s="2"/>
    </row>
    <row r="708" spans="1:5" s="1" customFormat="1" ht="15.75" customHeight="1" x14ac:dyDescent="0.2">
      <c r="A708" s="3"/>
      <c r="B708" s="5"/>
      <c r="C708" s="2"/>
      <c r="D708" s="58"/>
      <c r="E708" s="2"/>
    </row>
    <row r="709" spans="1:5" s="1" customFormat="1" ht="15.75" customHeight="1" x14ac:dyDescent="0.2">
      <c r="A709" s="3"/>
      <c r="B709" s="5"/>
      <c r="C709" s="2"/>
      <c r="D709" s="58"/>
      <c r="E709" s="2"/>
    </row>
    <row r="710" spans="1:5" s="1" customFormat="1" ht="15.75" customHeight="1" x14ac:dyDescent="0.2">
      <c r="A710" s="3"/>
      <c r="B710" s="5"/>
      <c r="C710" s="2"/>
      <c r="D710" s="58"/>
      <c r="E710" s="2"/>
    </row>
    <row r="711" spans="1:5" s="1" customFormat="1" ht="15.75" customHeight="1" x14ac:dyDescent="0.2">
      <c r="A711" s="3"/>
      <c r="B711" s="5"/>
      <c r="C711" s="2"/>
      <c r="D711" s="58"/>
      <c r="E711" s="2"/>
    </row>
    <row r="712" spans="1:5" s="1" customFormat="1" ht="15.75" customHeight="1" x14ac:dyDescent="0.2">
      <c r="A712" s="3"/>
      <c r="B712" s="5"/>
      <c r="C712" s="2"/>
      <c r="D712" s="58"/>
      <c r="E712" s="2"/>
    </row>
    <row r="713" spans="1:5" s="1" customFormat="1" ht="15.75" customHeight="1" x14ac:dyDescent="0.2">
      <c r="A713" s="3"/>
      <c r="B713" s="5"/>
      <c r="C713" s="2"/>
      <c r="D713" s="58"/>
      <c r="E713" s="2"/>
    </row>
    <row r="714" spans="1:5" s="1" customFormat="1" ht="15.75" customHeight="1" x14ac:dyDescent="0.2">
      <c r="A714" s="3"/>
      <c r="B714" s="5"/>
      <c r="C714" s="2"/>
      <c r="D714" s="58"/>
      <c r="E714" s="2"/>
    </row>
    <row r="715" spans="1:5" s="1" customFormat="1" ht="15.75" customHeight="1" x14ac:dyDescent="0.2">
      <c r="A715" s="3"/>
      <c r="B715" s="5"/>
      <c r="C715" s="2"/>
      <c r="D715" s="58"/>
      <c r="E715" s="2"/>
    </row>
    <row r="716" spans="1:5" s="1" customFormat="1" ht="15.75" customHeight="1" x14ac:dyDescent="0.2">
      <c r="A716" s="3"/>
      <c r="B716" s="5"/>
      <c r="C716" s="2"/>
      <c r="D716" s="58"/>
      <c r="E716" s="2"/>
    </row>
    <row r="717" spans="1:5" s="1" customFormat="1" ht="15.75" customHeight="1" x14ac:dyDescent="0.2">
      <c r="A717" s="3"/>
      <c r="B717" s="5"/>
      <c r="C717" s="2"/>
      <c r="D717" s="58"/>
      <c r="E717" s="2"/>
    </row>
    <row r="718" spans="1:5" s="1" customFormat="1" ht="15.75" customHeight="1" x14ac:dyDescent="0.2">
      <c r="A718" s="3"/>
      <c r="B718" s="5"/>
      <c r="C718" s="2"/>
      <c r="D718" s="58"/>
      <c r="E718" s="2"/>
    </row>
    <row r="719" spans="1:5" s="1" customFormat="1" ht="15.75" customHeight="1" x14ac:dyDescent="0.2">
      <c r="A719" s="3"/>
      <c r="B719" s="5"/>
      <c r="C719" s="2"/>
      <c r="D719" s="58"/>
      <c r="E719" s="2"/>
    </row>
    <row r="720" spans="1:5" s="1" customFormat="1" ht="15.75" customHeight="1" x14ac:dyDescent="0.2">
      <c r="A720" s="3"/>
      <c r="B720" s="5"/>
      <c r="C720" s="2"/>
      <c r="D720" s="58"/>
      <c r="E720" s="2"/>
    </row>
    <row r="721" spans="1:5" s="1" customFormat="1" ht="15.75" customHeight="1" x14ac:dyDescent="0.2">
      <c r="A721" s="3"/>
      <c r="B721" s="5"/>
      <c r="C721" s="2"/>
      <c r="D721" s="58"/>
      <c r="E721" s="2"/>
    </row>
    <row r="722" spans="1:5" s="1" customFormat="1" ht="15.75" customHeight="1" x14ac:dyDescent="0.2">
      <c r="A722" s="3"/>
      <c r="B722" s="5"/>
      <c r="C722" s="2"/>
      <c r="D722" s="58"/>
      <c r="E722" s="2"/>
    </row>
    <row r="723" spans="1:5" s="1" customFormat="1" ht="15.75" customHeight="1" x14ac:dyDescent="0.2">
      <c r="A723" s="3"/>
      <c r="B723" s="5"/>
      <c r="C723" s="2"/>
      <c r="D723" s="58"/>
      <c r="E723" s="2"/>
    </row>
    <row r="724" spans="1:5" s="1" customFormat="1" ht="15.75" customHeight="1" x14ac:dyDescent="0.2">
      <c r="A724" s="3"/>
      <c r="B724" s="5"/>
      <c r="C724" s="2"/>
      <c r="D724" s="58"/>
      <c r="E724" s="2"/>
    </row>
    <row r="725" spans="1:5" s="1" customFormat="1" ht="15.75" customHeight="1" x14ac:dyDescent="0.2">
      <c r="A725" s="3"/>
      <c r="B725" s="5"/>
      <c r="C725" s="2"/>
      <c r="D725" s="58"/>
      <c r="E725" s="2"/>
    </row>
    <row r="726" spans="1:5" s="1" customFormat="1" ht="15.75" customHeight="1" x14ac:dyDescent="0.2">
      <c r="A726" s="3"/>
      <c r="B726" s="5"/>
      <c r="C726" s="2"/>
      <c r="D726" s="58"/>
      <c r="E726" s="2"/>
    </row>
    <row r="727" spans="1:5" s="1" customFormat="1" ht="15.75" customHeight="1" x14ac:dyDescent="0.2">
      <c r="A727" s="3"/>
      <c r="B727" s="5"/>
      <c r="C727" s="2"/>
      <c r="D727" s="58"/>
      <c r="E727" s="2"/>
    </row>
    <row r="728" spans="1:5" s="1" customFormat="1" ht="15.75" customHeight="1" x14ac:dyDescent="0.2">
      <c r="A728" s="3"/>
      <c r="B728" s="5"/>
      <c r="C728" s="2"/>
      <c r="D728" s="58"/>
      <c r="E728" s="2"/>
    </row>
    <row r="729" spans="1:5" s="1" customFormat="1" ht="15.75" customHeight="1" x14ac:dyDescent="0.2">
      <c r="A729" s="3"/>
      <c r="B729" s="5"/>
      <c r="C729" s="2"/>
      <c r="D729" s="58"/>
      <c r="E729" s="2"/>
    </row>
    <row r="730" spans="1:5" s="1" customFormat="1" ht="15.75" customHeight="1" x14ac:dyDescent="0.2">
      <c r="A730" s="3"/>
      <c r="B730" s="5"/>
      <c r="C730" s="2"/>
      <c r="D730" s="58"/>
      <c r="E730" s="2"/>
    </row>
    <row r="731" spans="1:5" s="1" customFormat="1" ht="15.75" customHeight="1" x14ac:dyDescent="0.2">
      <c r="A731" s="3"/>
      <c r="B731" s="5"/>
      <c r="C731" s="2"/>
      <c r="D731" s="58"/>
      <c r="E731" s="2"/>
    </row>
    <row r="732" spans="1:5" s="1" customFormat="1" ht="15.75" customHeight="1" x14ac:dyDescent="0.2">
      <c r="A732" s="3"/>
      <c r="B732" s="5"/>
      <c r="C732" s="2"/>
      <c r="D732" s="58"/>
      <c r="E732" s="2"/>
    </row>
    <row r="733" spans="1:5" s="1" customFormat="1" ht="15.75" customHeight="1" x14ac:dyDescent="0.2">
      <c r="A733" s="3"/>
      <c r="B733" s="5"/>
      <c r="C733" s="2"/>
      <c r="D733" s="58"/>
      <c r="E733" s="2"/>
    </row>
    <row r="734" spans="1:5" s="1" customFormat="1" ht="15.75" customHeight="1" x14ac:dyDescent="0.2">
      <c r="A734" s="3"/>
      <c r="B734" s="5"/>
      <c r="C734" s="2"/>
      <c r="D734" s="58"/>
      <c r="E734" s="2"/>
    </row>
    <row r="735" spans="1:5" s="1" customFormat="1" ht="15.75" customHeight="1" x14ac:dyDescent="0.2">
      <c r="A735" s="3"/>
      <c r="B735" s="5"/>
      <c r="C735" s="2"/>
      <c r="D735" s="58"/>
      <c r="E735" s="2"/>
    </row>
    <row r="736" spans="1:5" s="1" customFormat="1" ht="15.75" customHeight="1" x14ac:dyDescent="0.2">
      <c r="A736" s="3"/>
      <c r="B736" s="5"/>
      <c r="C736" s="2"/>
      <c r="D736" s="58"/>
      <c r="E736" s="2"/>
    </row>
    <row r="737" spans="1:5" s="1" customFormat="1" ht="15.75" customHeight="1" x14ac:dyDescent="0.2">
      <c r="A737" s="3"/>
      <c r="B737" s="5"/>
      <c r="C737" s="2"/>
      <c r="D737" s="58"/>
      <c r="E737" s="2"/>
    </row>
    <row r="738" spans="1:5" s="1" customFormat="1" ht="15.75" customHeight="1" x14ac:dyDescent="0.2">
      <c r="A738" s="3"/>
      <c r="B738" s="5"/>
      <c r="C738" s="2"/>
      <c r="D738" s="58"/>
      <c r="E738" s="2"/>
    </row>
    <row r="739" spans="1:5" s="1" customFormat="1" ht="15.75" customHeight="1" x14ac:dyDescent="0.2">
      <c r="A739" s="3"/>
      <c r="B739" s="5"/>
      <c r="C739" s="2"/>
      <c r="D739" s="58"/>
      <c r="E739" s="2"/>
    </row>
    <row r="740" spans="1:5" s="1" customFormat="1" ht="15.75" customHeight="1" x14ac:dyDescent="0.2">
      <c r="A740" s="3"/>
      <c r="B740" s="5"/>
      <c r="C740" s="2"/>
      <c r="D740" s="58"/>
      <c r="E740" s="2"/>
    </row>
    <row r="741" spans="1:5" s="1" customFormat="1" ht="15.75" customHeight="1" x14ac:dyDescent="0.2">
      <c r="A741" s="3"/>
      <c r="B741" s="5"/>
      <c r="C741" s="2"/>
      <c r="D741" s="58"/>
      <c r="E741" s="2"/>
    </row>
    <row r="742" spans="1:5" s="1" customFormat="1" ht="15.75" customHeight="1" x14ac:dyDescent="0.2">
      <c r="A742" s="3"/>
      <c r="B742" s="5"/>
      <c r="C742" s="2"/>
      <c r="D742" s="58"/>
      <c r="E742" s="2"/>
    </row>
    <row r="743" spans="1:5" s="1" customFormat="1" ht="15.75" customHeight="1" x14ac:dyDescent="0.2">
      <c r="A743" s="3"/>
      <c r="B743" s="5"/>
      <c r="C743" s="2"/>
      <c r="D743" s="58"/>
      <c r="E743" s="2"/>
    </row>
    <row r="744" spans="1:5" s="1" customFormat="1" ht="15.75" customHeight="1" x14ac:dyDescent="0.2">
      <c r="A744" s="3"/>
      <c r="B744" s="5"/>
      <c r="C744" s="2"/>
      <c r="D744" s="58"/>
      <c r="E744" s="2"/>
    </row>
    <row r="745" spans="1:5" s="1" customFormat="1" ht="15.75" customHeight="1" x14ac:dyDescent="0.2">
      <c r="A745" s="3"/>
      <c r="B745" s="5"/>
      <c r="C745" s="2"/>
      <c r="D745" s="58"/>
      <c r="E745" s="2"/>
    </row>
    <row r="746" spans="1:5" s="1" customFormat="1" ht="15.75" customHeight="1" x14ac:dyDescent="0.2">
      <c r="A746" s="3"/>
      <c r="B746" s="5"/>
      <c r="C746" s="2"/>
      <c r="D746" s="58"/>
      <c r="E746" s="2"/>
    </row>
    <row r="747" spans="1:5" s="1" customFormat="1" ht="15.75" customHeight="1" x14ac:dyDescent="0.2">
      <c r="A747" s="3"/>
      <c r="B747" s="5"/>
      <c r="C747" s="2"/>
      <c r="D747" s="58"/>
      <c r="E747" s="2"/>
    </row>
    <row r="748" spans="1:5" s="1" customFormat="1" ht="15.75" customHeight="1" x14ac:dyDescent="0.2">
      <c r="A748" s="3"/>
      <c r="B748" s="5"/>
      <c r="C748" s="2"/>
      <c r="D748" s="58"/>
      <c r="E748" s="2"/>
    </row>
    <row r="749" spans="1:5" s="1" customFormat="1" ht="15.75" customHeight="1" x14ac:dyDescent="0.2">
      <c r="A749" s="3"/>
      <c r="B749" s="5"/>
      <c r="C749" s="2"/>
      <c r="D749" s="58"/>
      <c r="E749" s="2"/>
    </row>
    <row r="750" spans="1:5" s="1" customFormat="1" ht="15.75" customHeight="1" x14ac:dyDescent="0.2">
      <c r="A750" s="3"/>
      <c r="B750" s="5"/>
      <c r="C750" s="2"/>
      <c r="D750" s="58"/>
      <c r="E750" s="2"/>
    </row>
    <row r="751" spans="1:5" s="1" customFormat="1" ht="15.75" customHeight="1" x14ac:dyDescent="0.2">
      <c r="A751" s="3"/>
      <c r="B751" s="5"/>
      <c r="C751" s="2"/>
      <c r="D751" s="58"/>
      <c r="E751" s="2"/>
    </row>
    <row r="752" spans="1:5" s="1" customFormat="1" ht="15.75" customHeight="1" x14ac:dyDescent="0.2">
      <c r="A752" s="3"/>
      <c r="B752" s="5"/>
      <c r="C752" s="2"/>
      <c r="D752" s="58"/>
      <c r="E752" s="2"/>
    </row>
    <row r="753" spans="1:5" s="1" customFormat="1" ht="15.75" customHeight="1" x14ac:dyDescent="0.2">
      <c r="A753" s="3"/>
      <c r="B753" s="5"/>
      <c r="C753" s="2"/>
      <c r="D753" s="58"/>
      <c r="E753" s="2"/>
    </row>
    <row r="754" spans="1:5" s="1" customFormat="1" ht="15.75" customHeight="1" x14ac:dyDescent="0.2">
      <c r="A754" s="3"/>
      <c r="B754" s="5"/>
      <c r="C754" s="2"/>
      <c r="D754" s="58"/>
      <c r="E754" s="2"/>
    </row>
    <row r="755" spans="1:5" s="1" customFormat="1" ht="15.75" customHeight="1" x14ac:dyDescent="0.2">
      <c r="A755" s="3"/>
      <c r="B755" s="5"/>
      <c r="C755" s="2"/>
      <c r="D755" s="58"/>
      <c r="E755" s="2"/>
    </row>
    <row r="756" spans="1:5" s="1" customFormat="1" ht="15.75" customHeight="1" x14ac:dyDescent="0.2">
      <c r="A756" s="3"/>
      <c r="B756" s="5"/>
      <c r="C756" s="2"/>
      <c r="D756" s="58"/>
      <c r="E756" s="2"/>
    </row>
    <row r="757" spans="1:5" s="1" customFormat="1" ht="15.75" customHeight="1" x14ac:dyDescent="0.2">
      <c r="A757" s="3"/>
      <c r="B757" s="5"/>
      <c r="C757" s="2"/>
      <c r="D757" s="58"/>
      <c r="E757" s="2"/>
    </row>
    <row r="758" spans="1:5" s="1" customFormat="1" ht="15.75" customHeight="1" x14ac:dyDescent="0.2">
      <c r="A758" s="3"/>
      <c r="B758" s="5"/>
      <c r="C758" s="2"/>
      <c r="D758" s="58"/>
      <c r="E758" s="2"/>
    </row>
    <row r="759" spans="1:5" s="1" customFormat="1" ht="15.75" customHeight="1" x14ac:dyDescent="0.2">
      <c r="A759" s="3"/>
      <c r="B759" s="5"/>
      <c r="C759" s="2"/>
      <c r="D759" s="58"/>
      <c r="E759" s="2"/>
    </row>
    <row r="760" spans="1:5" s="1" customFormat="1" ht="15.75" customHeight="1" x14ac:dyDescent="0.2">
      <c r="A760" s="3"/>
      <c r="B760" s="5"/>
      <c r="C760" s="2"/>
      <c r="D760" s="58"/>
      <c r="E760" s="2"/>
    </row>
    <row r="761" spans="1:5" s="1" customFormat="1" ht="15.75" customHeight="1" x14ac:dyDescent="0.2">
      <c r="A761" s="3"/>
      <c r="B761" s="5"/>
      <c r="C761" s="2"/>
      <c r="D761" s="58"/>
      <c r="E761" s="2"/>
    </row>
    <row r="762" spans="1:5" s="1" customFormat="1" ht="15.75" customHeight="1" x14ac:dyDescent="0.2">
      <c r="A762" s="3"/>
      <c r="B762" s="5"/>
      <c r="C762" s="2"/>
      <c r="D762" s="58"/>
      <c r="E762" s="2"/>
    </row>
    <row r="763" spans="1:5" s="1" customFormat="1" ht="15.75" customHeight="1" x14ac:dyDescent="0.2">
      <c r="A763" s="3"/>
      <c r="B763" s="5"/>
      <c r="C763" s="2"/>
      <c r="D763" s="58"/>
      <c r="E763" s="2"/>
    </row>
    <row r="764" spans="1:5" s="1" customFormat="1" ht="15.75" customHeight="1" x14ac:dyDescent="0.2">
      <c r="A764" s="3"/>
      <c r="B764" s="5"/>
      <c r="C764" s="2"/>
      <c r="D764" s="58"/>
      <c r="E764" s="2"/>
    </row>
    <row r="765" spans="1:5" s="1" customFormat="1" ht="15.75" customHeight="1" x14ac:dyDescent="0.2">
      <c r="A765" s="3"/>
      <c r="B765" s="5"/>
      <c r="C765" s="2"/>
      <c r="D765" s="58"/>
      <c r="E765" s="2"/>
    </row>
    <row r="766" spans="1:5" s="1" customFormat="1" ht="15.75" customHeight="1" x14ac:dyDescent="0.2">
      <c r="A766" s="3"/>
      <c r="B766" s="5"/>
      <c r="C766" s="2"/>
      <c r="D766" s="58"/>
      <c r="E766" s="2"/>
    </row>
    <row r="767" spans="1:5" s="1" customFormat="1" ht="15.75" customHeight="1" x14ac:dyDescent="0.2">
      <c r="A767" s="3"/>
      <c r="B767" s="5"/>
      <c r="C767" s="2"/>
      <c r="D767" s="58"/>
      <c r="E767" s="2"/>
    </row>
    <row r="768" spans="1:5" s="1" customFormat="1" ht="15.75" customHeight="1" x14ac:dyDescent="0.2">
      <c r="A768" s="3"/>
      <c r="B768" s="5"/>
      <c r="C768" s="2"/>
      <c r="D768" s="58"/>
      <c r="E768" s="2"/>
    </row>
    <row r="769" spans="1:5" s="1" customFormat="1" ht="15.75" customHeight="1" x14ac:dyDescent="0.2">
      <c r="A769" s="3"/>
      <c r="B769" s="5"/>
      <c r="C769" s="2"/>
      <c r="D769" s="58"/>
      <c r="E769" s="2"/>
    </row>
    <row r="770" spans="1:5" s="1" customFormat="1" ht="15.75" customHeight="1" x14ac:dyDescent="0.2">
      <c r="A770" s="3"/>
      <c r="B770" s="5"/>
      <c r="C770" s="2"/>
      <c r="D770" s="58"/>
      <c r="E770" s="2"/>
    </row>
    <row r="771" spans="1:5" s="1" customFormat="1" ht="15.75" customHeight="1" x14ac:dyDescent="0.2">
      <c r="A771" s="3"/>
      <c r="B771" s="5"/>
      <c r="C771" s="2"/>
      <c r="D771" s="58"/>
      <c r="E771" s="2"/>
    </row>
    <row r="772" spans="1:5" s="1" customFormat="1" ht="15.75" customHeight="1" x14ac:dyDescent="0.2">
      <c r="A772" s="3"/>
      <c r="B772" s="5"/>
      <c r="C772" s="2"/>
      <c r="D772" s="58"/>
      <c r="E772" s="2"/>
    </row>
    <row r="773" spans="1:5" s="1" customFormat="1" ht="15.75" customHeight="1" x14ac:dyDescent="0.2">
      <c r="A773" s="3"/>
      <c r="B773" s="5"/>
      <c r="C773" s="2"/>
      <c r="D773" s="58"/>
      <c r="E773" s="2"/>
    </row>
    <row r="774" spans="1:5" s="1" customFormat="1" ht="15.75" customHeight="1" x14ac:dyDescent="0.2">
      <c r="A774" s="3"/>
      <c r="B774" s="5"/>
      <c r="C774" s="2"/>
      <c r="D774" s="58"/>
      <c r="E774" s="2"/>
    </row>
    <row r="775" spans="1:5" s="1" customFormat="1" ht="15.75" customHeight="1" x14ac:dyDescent="0.2">
      <c r="A775" s="3"/>
      <c r="B775" s="5"/>
      <c r="C775" s="2"/>
      <c r="D775" s="58"/>
      <c r="E775" s="2"/>
    </row>
    <row r="776" spans="1:5" s="1" customFormat="1" ht="15.75" customHeight="1" x14ac:dyDescent="0.2">
      <c r="A776" s="3"/>
      <c r="B776" s="5"/>
      <c r="C776" s="2"/>
      <c r="D776" s="58"/>
      <c r="E776" s="2"/>
    </row>
    <row r="777" spans="1:5" s="1" customFormat="1" ht="15.75" customHeight="1" x14ac:dyDescent="0.2">
      <c r="A777" s="3"/>
      <c r="B777" s="5"/>
      <c r="C777" s="2"/>
      <c r="D777" s="58"/>
      <c r="E777" s="2"/>
    </row>
    <row r="778" spans="1:5" s="1" customFormat="1" ht="15.75" customHeight="1" x14ac:dyDescent="0.2">
      <c r="A778" s="3"/>
      <c r="B778" s="5"/>
      <c r="C778" s="2"/>
      <c r="D778" s="58"/>
      <c r="E778" s="2"/>
    </row>
    <row r="779" spans="1:5" s="1" customFormat="1" ht="15.75" customHeight="1" x14ac:dyDescent="0.2">
      <c r="A779" s="3"/>
      <c r="B779" s="5"/>
      <c r="C779" s="2"/>
      <c r="D779" s="58"/>
      <c r="E779" s="2"/>
    </row>
    <row r="780" spans="1:5" s="1" customFormat="1" ht="15.75" customHeight="1" x14ac:dyDescent="0.2">
      <c r="A780" s="3"/>
      <c r="B780" s="5"/>
      <c r="C780" s="2"/>
      <c r="D780" s="58"/>
      <c r="E780" s="2"/>
    </row>
    <row r="781" spans="1:5" s="1" customFormat="1" ht="15.75" customHeight="1" x14ac:dyDescent="0.2">
      <c r="A781" s="3"/>
      <c r="B781" s="5"/>
      <c r="C781" s="2"/>
      <c r="D781" s="58"/>
      <c r="E781" s="2"/>
    </row>
    <row r="782" spans="1:5" s="1" customFormat="1" ht="15.75" customHeight="1" x14ac:dyDescent="0.2">
      <c r="A782" s="3"/>
      <c r="B782" s="5"/>
      <c r="C782" s="2"/>
      <c r="D782" s="58"/>
      <c r="E782" s="2"/>
    </row>
    <row r="783" spans="1:5" s="1" customFormat="1" ht="15.75" customHeight="1" x14ac:dyDescent="0.2">
      <c r="A783" s="3"/>
      <c r="B783" s="5"/>
      <c r="C783" s="2"/>
      <c r="D783" s="58"/>
      <c r="E783" s="2"/>
    </row>
    <row r="784" spans="1:5" s="1" customFormat="1" ht="15.75" customHeight="1" x14ac:dyDescent="0.2">
      <c r="A784" s="3"/>
      <c r="B784" s="5"/>
      <c r="C784" s="2"/>
      <c r="D784" s="58"/>
      <c r="E784" s="2"/>
    </row>
    <row r="785" spans="1:5" s="1" customFormat="1" ht="15.75" customHeight="1" x14ac:dyDescent="0.2">
      <c r="A785" s="3"/>
      <c r="B785" s="5"/>
      <c r="C785" s="2"/>
      <c r="D785" s="58"/>
      <c r="E785" s="2"/>
    </row>
    <row r="786" spans="1:5" s="1" customFormat="1" ht="15.75" customHeight="1" x14ac:dyDescent="0.2">
      <c r="A786" s="3"/>
      <c r="B786" s="5"/>
      <c r="C786" s="2"/>
      <c r="D786" s="58"/>
      <c r="E786" s="2"/>
    </row>
    <row r="787" spans="1:5" s="1" customFormat="1" ht="15.75" customHeight="1" x14ac:dyDescent="0.2">
      <c r="A787" s="3"/>
      <c r="B787" s="5"/>
      <c r="C787" s="2"/>
      <c r="D787" s="58"/>
      <c r="E787" s="2"/>
    </row>
    <row r="788" spans="1:5" s="1" customFormat="1" ht="15.75" customHeight="1" x14ac:dyDescent="0.2">
      <c r="A788" s="3"/>
      <c r="B788" s="5"/>
      <c r="C788" s="2"/>
      <c r="D788" s="58"/>
      <c r="E788" s="2"/>
    </row>
    <row r="789" spans="1:5" s="1" customFormat="1" ht="15.75" customHeight="1" x14ac:dyDescent="0.2">
      <c r="A789" s="3"/>
      <c r="B789" s="5"/>
      <c r="C789" s="2"/>
      <c r="D789" s="58"/>
      <c r="E789" s="2"/>
    </row>
    <row r="790" spans="1:5" s="1" customFormat="1" ht="15.75" customHeight="1" x14ac:dyDescent="0.2">
      <c r="A790" s="3"/>
      <c r="B790" s="5"/>
      <c r="C790" s="2"/>
      <c r="D790" s="58"/>
      <c r="E790" s="2"/>
    </row>
    <row r="791" spans="1:5" s="1" customFormat="1" ht="15.75" customHeight="1" x14ac:dyDescent="0.2">
      <c r="A791" s="3"/>
      <c r="B791" s="5"/>
      <c r="C791" s="2"/>
      <c r="D791" s="58"/>
      <c r="E791" s="2"/>
    </row>
    <row r="792" spans="1:5" s="1" customFormat="1" ht="15.75" customHeight="1" x14ac:dyDescent="0.2">
      <c r="A792" s="3"/>
      <c r="B792" s="5"/>
      <c r="C792" s="2"/>
      <c r="D792" s="58"/>
      <c r="E792" s="2"/>
    </row>
    <row r="793" spans="1:5" s="1" customFormat="1" ht="15.75" customHeight="1" x14ac:dyDescent="0.2">
      <c r="A793" s="3"/>
      <c r="B793" s="5"/>
      <c r="C793" s="2"/>
      <c r="D793" s="58"/>
      <c r="E793" s="2"/>
    </row>
    <row r="794" spans="1:5" s="1" customFormat="1" ht="15.75" customHeight="1" x14ac:dyDescent="0.2">
      <c r="A794" s="3"/>
      <c r="B794" s="5"/>
      <c r="C794" s="2"/>
      <c r="D794" s="58"/>
      <c r="E794" s="2"/>
    </row>
    <row r="795" spans="1:5" s="1" customFormat="1" ht="15.75" customHeight="1" x14ac:dyDescent="0.2">
      <c r="A795" s="3"/>
      <c r="B795" s="5"/>
      <c r="C795" s="2"/>
      <c r="D795" s="58"/>
      <c r="E795" s="2"/>
    </row>
    <row r="796" spans="1:5" s="1" customFormat="1" ht="15.75" customHeight="1" x14ac:dyDescent="0.2">
      <c r="A796" s="3"/>
      <c r="B796" s="5"/>
      <c r="C796" s="2"/>
      <c r="D796" s="58"/>
      <c r="E796" s="2"/>
    </row>
    <row r="797" spans="1:5" s="1" customFormat="1" ht="15.75" customHeight="1" x14ac:dyDescent="0.2">
      <c r="A797" s="3"/>
      <c r="B797" s="5"/>
      <c r="C797" s="2"/>
      <c r="D797" s="58"/>
      <c r="E797" s="2"/>
    </row>
    <row r="798" spans="1:5" s="1" customFormat="1" ht="15.75" customHeight="1" x14ac:dyDescent="0.2">
      <c r="A798" s="3"/>
      <c r="B798" s="5"/>
      <c r="C798" s="2"/>
      <c r="D798" s="58"/>
      <c r="E798" s="2"/>
    </row>
    <row r="799" spans="1:5" s="1" customFormat="1" ht="15.75" customHeight="1" x14ac:dyDescent="0.2">
      <c r="A799" s="3"/>
      <c r="B799" s="5"/>
      <c r="C799" s="2"/>
      <c r="D799" s="58"/>
      <c r="E799" s="2"/>
    </row>
    <row r="800" spans="1:5" s="1" customFormat="1" ht="15.75" customHeight="1" x14ac:dyDescent="0.2">
      <c r="A800" s="3"/>
      <c r="B800" s="5"/>
      <c r="C800" s="2"/>
      <c r="D800" s="58"/>
      <c r="E800" s="2"/>
    </row>
    <row r="801" spans="1:5" s="1" customFormat="1" ht="15.75" customHeight="1" x14ac:dyDescent="0.2">
      <c r="A801" s="3"/>
      <c r="B801" s="5"/>
      <c r="C801" s="2"/>
      <c r="D801" s="58"/>
      <c r="E801" s="2"/>
    </row>
    <row r="802" spans="1:5" s="1" customFormat="1" ht="15.75" customHeight="1" x14ac:dyDescent="0.2">
      <c r="A802" s="3"/>
      <c r="B802" s="5"/>
      <c r="C802" s="2"/>
      <c r="D802" s="58"/>
      <c r="E802" s="2"/>
    </row>
    <row r="803" spans="1:5" s="1" customFormat="1" ht="15.75" customHeight="1" x14ac:dyDescent="0.2">
      <c r="A803" s="3"/>
      <c r="B803" s="5"/>
      <c r="C803" s="2"/>
      <c r="D803" s="58"/>
      <c r="E803" s="2"/>
    </row>
    <row r="804" spans="1:5" s="1" customFormat="1" ht="15.75" customHeight="1" x14ac:dyDescent="0.2">
      <c r="A804" s="3"/>
      <c r="B804" s="5"/>
      <c r="C804" s="2"/>
      <c r="D804" s="58"/>
      <c r="E804" s="2"/>
    </row>
    <row r="805" spans="1:5" s="1" customFormat="1" ht="15.75" customHeight="1" x14ac:dyDescent="0.2">
      <c r="A805" s="3"/>
      <c r="B805" s="5"/>
      <c r="C805" s="2"/>
      <c r="D805" s="58"/>
      <c r="E805" s="2"/>
    </row>
    <row r="806" spans="1:5" s="1" customFormat="1" ht="15.75" customHeight="1" x14ac:dyDescent="0.2">
      <c r="A806" s="3"/>
      <c r="B806" s="5"/>
      <c r="C806" s="2"/>
      <c r="D806" s="58"/>
      <c r="E806" s="2"/>
    </row>
    <row r="807" spans="1:5" s="1" customFormat="1" ht="15.75" customHeight="1" x14ac:dyDescent="0.2">
      <c r="A807" s="3"/>
      <c r="B807" s="5"/>
      <c r="C807" s="2"/>
      <c r="D807" s="58"/>
      <c r="E807" s="2"/>
    </row>
    <row r="808" spans="1:5" s="1" customFormat="1" ht="15.75" customHeight="1" x14ac:dyDescent="0.2">
      <c r="A808" s="3"/>
      <c r="B808" s="5"/>
      <c r="C808" s="2"/>
      <c r="D808" s="58"/>
      <c r="E808" s="2"/>
    </row>
    <row r="809" spans="1:5" s="1" customFormat="1" ht="15.75" customHeight="1" x14ac:dyDescent="0.2">
      <c r="A809" s="3"/>
      <c r="B809" s="5"/>
      <c r="C809" s="2"/>
      <c r="D809" s="58"/>
      <c r="E809" s="2"/>
    </row>
    <row r="810" spans="1:5" s="1" customFormat="1" ht="15.75" customHeight="1" x14ac:dyDescent="0.2">
      <c r="A810" s="3"/>
      <c r="B810" s="5"/>
      <c r="C810" s="2"/>
      <c r="D810" s="58"/>
      <c r="E810" s="2"/>
    </row>
    <row r="811" spans="1:5" s="1" customFormat="1" ht="15.75" customHeight="1" x14ac:dyDescent="0.2">
      <c r="A811" s="3"/>
      <c r="B811" s="5"/>
      <c r="C811" s="2"/>
      <c r="D811" s="58"/>
      <c r="E811" s="2"/>
    </row>
    <row r="812" spans="1:5" s="1" customFormat="1" ht="15.75" customHeight="1" x14ac:dyDescent="0.2">
      <c r="A812" s="3"/>
      <c r="B812" s="5"/>
      <c r="C812" s="2"/>
      <c r="D812" s="58"/>
      <c r="E812" s="2"/>
    </row>
    <row r="813" spans="1:5" s="1" customFormat="1" ht="15.75" customHeight="1" x14ac:dyDescent="0.2">
      <c r="A813" s="3"/>
      <c r="B813" s="5"/>
      <c r="C813" s="2"/>
      <c r="D813" s="58"/>
      <c r="E813" s="2"/>
    </row>
    <row r="814" spans="1:5" s="1" customFormat="1" ht="15.75" customHeight="1" x14ac:dyDescent="0.2">
      <c r="A814" s="3"/>
      <c r="B814" s="5"/>
      <c r="C814" s="2"/>
      <c r="D814" s="58"/>
      <c r="E814" s="2"/>
    </row>
    <row r="815" spans="1:5" s="1" customFormat="1" ht="15.75" customHeight="1" x14ac:dyDescent="0.2">
      <c r="A815" s="3"/>
      <c r="B815" s="5"/>
      <c r="C815" s="2"/>
      <c r="D815" s="58"/>
      <c r="E815" s="2"/>
    </row>
    <row r="816" spans="1:5" s="1" customFormat="1" ht="15.75" customHeight="1" x14ac:dyDescent="0.2">
      <c r="A816" s="3"/>
      <c r="B816" s="5"/>
      <c r="C816" s="2"/>
      <c r="D816" s="58"/>
      <c r="E816" s="2"/>
    </row>
    <row r="817" spans="1:5" s="1" customFormat="1" ht="15.75" customHeight="1" x14ac:dyDescent="0.2">
      <c r="A817" s="3"/>
      <c r="B817" s="5"/>
      <c r="C817" s="2"/>
      <c r="D817" s="58"/>
      <c r="E817" s="2"/>
    </row>
    <row r="818" spans="1:5" s="1" customFormat="1" ht="15.75" customHeight="1" x14ac:dyDescent="0.2">
      <c r="A818" s="3"/>
      <c r="B818" s="5"/>
      <c r="C818" s="2"/>
      <c r="D818" s="58"/>
      <c r="E818" s="2"/>
    </row>
    <row r="819" spans="1:5" s="1" customFormat="1" ht="15.75" customHeight="1" x14ac:dyDescent="0.2">
      <c r="A819" s="3"/>
      <c r="B819" s="5"/>
      <c r="C819" s="2"/>
      <c r="D819" s="58"/>
      <c r="E819" s="2"/>
    </row>
    <row r="820" spans="1:5" s="1" customFormat="1" ht="15.75" customHeight="1" x14ac:dyDescent="0.2">
      <c r="A820" s="3"/>
      <c r="B820" s="5"/>
      <c r="C820" s="2"/>
      <c r="D820" s="58"/>
      <c r="E820" s="2"/>
    </row>
    <row r="821" spans="1:5" s="1" customFormat="1" ht="15.75" customHeight="1" x14ac:dyDescent="0.2">
      <c r="A821" s="3"/>
      <c r="B821" s="5"/>
      <c r="C821" s="2"/>
      <c r="D821" s="58"/>
      <c r="E821" s="2"/>
    </row>
    <row r="822" spans="1:5" s="1" customFormat="1" ht="15.75" customHeight="1" x14ac:dyDescent="0.2">
      <c r="A822" s="3"/>
      <c r="B822" s="5"/>
      <c r="C822" s="2"/>
      <c r="D822" s="58"/>
      <c r="E822" s="2"/>
    </row>
    <row r="823" spans="1:5" s="1" customFormat="1" ht="15.75" customHeight="1" x14ac:dyDescent="0.2">
      <c r="A823" s="3"/>
      <c r="B823" s="5"/>
      <c r="C823" s="2"/>
      <c r="D823" s="58"/>
      <c r="E823" s="2"/>
    </row>
    <row r="824" spans="1:5" s="1" customFormat="1" ht="15.75" customHeight="1" x14ac:dyDescent="0.2">
      <c r="A824" s="3"/>
      <c r="B824" s="5"/>
      <c r="C824" s="2"/>
      <c r="D824" s="58"/>
      <c r="E824" s="2"/>
    </row>
    <row r="825" spans="1:5" s="1" customFormat="1" ht="15.75" customHeight="1" x14ac:dyDescent="0.2">
      <c r="A825" s="3"/>
      <c r="B825" s="5"/>
      <c r="C825" s="2"/>
      <c r="D825" s="58"/>
      <c r="E825" s="2"/>
    </row>
    <row r="826" spans="1:5" s="1" customFormat="1" ht="15.75" customHeight="1" x14ac:dyDescent="0.2">
      <c r="A826" s="3"/>
      <c r="B826" s="5"/>
      <c r="C826" s="2"/>
      <c r="D826" s="58"/>
      <c r="E826" s="2"/>
    </row>
    <row r="827" spans="1:5" s="1" customFormat="1" ht="15.75" customHeight="1" x14ac:dyDescent="0.2">
      <c r="A827" s="3"/>
      <c r="B827" s="5"/>
      <c r="C827" s="2"/>
      <c r="D827" s="58"/>
      <c r="E827" s="2"/>
    </row>
    <row r="828" spans="1:5" s="1" customFormat="1" ht="15.75" customHeight="1" x14ac:dyDescent="0.2">
      <c r="A828" s="3"/>
      <c r="B828" s="5"/>
      <c r="C828" s="2"/>
      <c r="D828" s="58"/>
      <c r="E828" s="2"/>
    </row>
    <row r="829" spans="1:5" s="1" customFormat="1" ht="15.75" customHeight="1" x14ac:dyDescent="0.2">
      <c r="A829" s="3"/>
      <c r="B829" s="5"/>
      <c r="C829" s="2"/>
      <c r="D829" s="58"/>
      <c r="E829" s="2"/>
    </row>
    <row r="830" spans="1:5" s="1" customFormat="1" ht="15.75" customHeight="1" x14ac:dyDescent="0.2">
      <c r="A830" s="3"/>
      <c r="B830" s="5"/>
      <c r="C830" s="2"/>
      <c r="D830" s="58"/>
      <c r="E830" s="2"/>
    </row>
    <row r="831" spans="1:5" s="1" customFormat="1" ht="15.75" customHeight="1" x14ac:dyDescent="0.2">
      <c r="A831" s="3"/>
      <c r="B831" s="5"/>
      <c r="C831" s="2"/>
      <c r="D831" s="58"/>
      <c r="E831" s="2"/>
    </row>
    <row r="832" spans="1:5" s="1" customFormat="1" ht="15.75" customHeight="1" x14ac:dyDescent="0.2">
      <c r="A832" s="3"/>
      <c r="B832" s="5"/>
      <c r="C832" s="2"/>
      <c r="D832" s="58"/>
      <c r="E832" s="2"/>
    </row>
    <row r="833" spans="1:5" s="1" customFormat="1" ht="15.75" customHeight="1" x14ac:dyDescent="0.2">
      <c r="A833" s="3"/>
      <c r="B833" s="5"/>
      <c r="C833" s="2"/>
      <c r="D833" s="58"/>
      <c r="E833" s="2"/>
    </row>
    <row r="834" spans="1:5" s="1" customFormat="1" ht="15.75" customHeight="1" x14ac:dyDescent="0.2">
      <c r="A834" s="3"/>
      <c r="B834" s="5"/>
      <c r="C834" s="2"/>
      <c r="D834" s="58"/>
      <c r="E834" s="2"/>
    </row>
    <row r="835" spans="1:5" s="1" customFormat="1" ht="15.75" customHeight="1" x14ac:dyDescent="0.2">
      <c r="A835" s="3"/>
      <c r="B835" s="5"/>
      <c r="C835" s="2"/>
      <c r="D835" s="58"/>
      <c r="E835" s="2"/>
    </row>
    <row r="836" spans="1:5" s="1" customFormat="1" ht="15.75" customHeight="1" x14ac:dyDescent="0.2">
      <c r="A836" s="3"/>
      <c r="B836" s="5"/>
      <c r="C836" s="2"/>
      <c r="D836" s="58"/>
      <c r="E836" s="2"/>
    </row>
    <row r="837" spans="1:5" s="1" customFormat="1" ht="15.75" customHeight="1" x14ac:dyDescent="0.2">
      <c r="A837" s="3"/>
      <c r="B837" s="5"/>
      <c r="C837" s="2"/>
      <c r="D837" s="58"/>
      <c r="E837" s="2"/>
    </row>
    <row r="838" spans="1:5" s="1" customFormat="1" ht="15.75" customHeight="1" x14ac:dyDescent="0.2">
      <c r="A838" s="3"/>
      <c r="B838" s="5"/>
      <c r="C838" s="2"/>
      <c r="D838" s="58"/>
      <c r="E838" s="2"/>
    </row>
    <row r="839" spans="1:5" s="1" customFormat="1" ht="15.75" customHeight="1" x14ac:dyDescent="0.2">
      <c r="A839" s="3"/>
      <c r="B839" s="5"/>
      <c r="C839" s="2"/>
      <c r="D839" s="58"/>
      <c r="E839" s="2"/>
    </row>
    <row r="840" spans="1:5" s="1" customFormat="1" ht="15.75" customHeight="1" x14ac:dyDescent="0.2">
      <c r="A840" s="3"/>
      <c r="B840" s="5"/>
      <c r="C840" s="2"/>
      <c r="D840" s="58"/>
      <c r="E840" s="2"/>
    </row>
    <row r="841" spans="1:5" s="1" customFormat="1" ht="15.75" customHeight="1" x14ac:dyDescent="0.2">
      <c r="A841" s="3"/>
      <c r="B841" s="5"/>
      <c r="C841" s="2"/>
      <c r="D841" s="58"/>
      <c r="E841" s="2"/>
    </row>
    <row r="842" spans="1:5" s="1" customFormat="1" ht="15.75" customHeight="1" x14ac:dyDescent="0.2">
      <c r="A842" s="3"/>
      <c r="B842" s="5"/>
      <c r="C842" s="2"/>
      <c r="D842" s="58"/>
      <c r="E842" s="2"/>
    </row>
    <row r="843" spans="1:5" s="1" customFormat="1" ht="15.75" customHeight="1" x14ac:dyDescent="0.2">
      <c r="A843" s="3"/>
      <c r="B843" s="5"/>
      <c r="C843" s="2"/>
      <c r="D843" s="58"/>
      <c r="E843" s="2"/>
    </row>
    <row r="844" spans="1:5" s="1" customFormat="1" ht="15.75" customHeight="1" x14ac:dyDescent="0.2">
      <c r="A844" s="3"/>
      <c r="B844" s="5"/>
      <c r="C844" s="2"/>
      <c r="D844" s="58"/>
      <c r="E844" s="2"/>
    </row>
    <row r="845" spans="1:5" s="1" customFormat="1" ht="15.75" customHeight="1" x14ac:dyDescent="0.2">
      <c r="A845" s="3"/>
      <c r="B845" s="5"/>
      <c r="C845" s="2"/>
      <c r="D845" s="58"/>
      <c r="E845" s="2"/>
    </row>
    <row r="846" spans="1:5" s="1" customFormat="1" ht="15.75" customHeight="1" x14ac:dyDescent="0.2">
      <c r="A846" s="3"/>
      <c r="B846" s="5"/>
      <c r="C846" s="2"/>
      <c r="D846" s="58"/>
      <c r="E846" s="2"/>
    </row>
    <row r="847" spans="1:5" s="1" customFormat="1" ht="15.75" customHeight="1" x14ac:dyDescent="0.2">
      <c r="A847" s="3"/>
      <c r="B847" s="5"/>
      <c r="C847" s="2"/>
      <c r="D847" s="58"/>
      <c r="E847" s="2"/>
    </row>
    <row r="848" spans="1:5" s="1" customFormat="1" ht="15.75" customHeight="1" x14ac:dyDescent="0.2">
      <c r="A848" s="3"/>
      <c r="B848" s="5"/>
      <c r="C848" s="2"/>
      <c r="D848" s="58"/>
      <c r="E848" s="2"/>
    </row>
    <row r="849" spans="1:5" s="1" customFormat="1" ht="15.75" customHeight="1" x14ac:dyDescent="0.2">
      <c r="A849" s="3"/>
      <c r="B849" s="5"/>
      <c r="C849" s="2"/>
      <c r="D849" s="58"/>
      <c r="E849" s="2"/>
    </row>
    <row r="850" spans="1:5" s="1" customFormat="1" ht="15.75" customHeight="1" x14ac:dyDescent="0.2">
      <c r="A850" s="3"/>
      <c r="B850" s="5"/>
      <c r="C850" s="2"/>
      <c r="D850" s="58"/>
      <c r="E850" s="2"/>
    </row>
    <row r="851" spans="1:5" s="1" customFormat="1" ht="15.75" customHeight="1" x14ac:dyDescent="0.2">
      <c r="A851" s="3"/>
      <c r="B851" s="5"/>
      <c r="C851" s="2"/>
      <c r="D851" s="58"/>
      <c r="E851" s="2"/>
    </row>
    <row r="852" spans="1:5" s="1" customFormat="1" ht="15.75" customHeight="1" x14ac:dyDescent="0.2">
      <c r="A852" s="3"/>
      <c r="B852" s="5"/>
      <c r="C852" s="2"/>
      <c r="D852" s="58"/>
      <c r="E852" s="2"/>
    </row>
    <row r="853" spans="1:5" s="1" customFormat="1" ht="15.75" customHeight="1" x14ac:dyDescent="0.2">
      <c r="A853" s="3"/>
      <c r="B853" s="5"/>
      <c r="C853" s="2"/>
      <c r="D853" s="58"/>
      <c r="E853" s="2"/>
    </row>
    <row r="854" spans="1:5" s="1" customFormat="1" ht="15.75" customHeight="1" x14ac:dyDescent="0.2">
      <c r="A854" s="3"/>
      <c r="B854" s="5"/>
      <c r="C854" s="2"/>
      <c r="D854" s="58"/>
      <c r="E854" s="2"/>
    </row>
    <row r="855" spans="1:5" s="1" customFormat="1" ht="15.75" customHeight="1" x14ac:dyDescent="0.2">
      <c r="A855" s="3"/>
      <c r="B855" s="5"/>
      <c r="C855" s="2"/>
      <c r="D855" s="58"/>
      <c r="E855" s="2"/>
    </row>
    <row r="856" spans="1:5" s="1" customFormat="1" ht="15.75" customHeight="1" x14ac:dyDescent="0.2">
      <c r="A856" s="3"/>
      <c r="B856" s="5"/>
      <c r="C856" s="2"/>
      <c r="D856" s="58"/>
      <c r="E856" s="2"/>
    </row>
    <row r="857" spans="1:5" s="1" customFormat="1" ht="15.75" customHeight="1" x14ac:dyDescent="0.2">
      <c r="A857" s="3"/>
      <c r="B857" s="5"/>
      <c r="C857" s="2"/>
      <c r="D857" s="58"/>
      <c r="E857" s="2"/>
    </row>
    <row r="858" spans="1:5" s="1" customFormat="1" ht="15.75" customHeight="1" x14ac:dyDescent="0.2">
      <c r="A858" s="3"/>
      <c r="B858" s="5"/>
      <c r="C858" s="2"/>
      <c r="D858" s="58"/>
      <c r="E858" s="2"/>
    </row>
    <row r="859" spans="1:5" s="1" customFormat="1" ht="15.75" customHeight="1" x14ac:dyDescent="0.2">
      <c r="A859" s="3"/>
      <c r="B859" s="5"/>
      <c r="C859" s="2"/>
      <c r="D859" s="58"/>
      <c r="E859" s="2"/>
    </row>
    <row r="860" spans="1:5" s="1" customFormat="1" ht="15.75" customHeight="1" x14ac:dyDescent="0.2">
      <c r="A860" s="3"/>
      <c r="B860" s="5"/>
      <c r="C860" s="2"/>
      <c r="D860" s="58"/>
      <c r="E860" s="2"/>
    </row>
    <row r="861" spans="1:5" s="1" customFormat="1" ht="15.75" customHeight="1" x14ac:dyDescent="0.2">
      <c r="A861" s="3"/>
      <c r="B861" s="5"/>
      <c r="C861" s="2"/>
      <c r="D861" s="58"/>
      <c r="E861" s="2"/>
    </row>
    <row r="862" spans="1:5" s="1" customFormat="1" ht="15.75" customHeight="1" x14ac:dyDescent="0.2">
      <c r="A862" s="3"/>
      <c r="B862" s="5"/>
      <c r="C862" s="2"/>
      <c r="D862" s="58"/>
      <c r="E862" s="2"/>
    </row>
    <row r="863" spans="1:5" s="1" customFormat="1" ht="15.75" customHeight="1" x14ac:dyDescent="0.2">
      <c r="A863" s="3"/>
      <c r="B863" s="5"/>
      <c r="C863" s="2"/>
      <c r="D863" s="58"/>
      <c r="E863" s="2"/>
    </row>
    <row r="864" spans="1:5" s="1" customFormat="1" ht="15.75" customHeight="1" x14ac:dyDescent="0.2">
      <c r="A864" s="3"/>
      <c r="B864" s="5"/>
      <c r="C864" s="2"/>
      <c r="D864" s="58"/>
      <c r="E864" s="2"/>
    </row>
    <row r="865" spans="1:5" s="1" customFormat="1" ht="15.75" customHeight="1" x14ac:dyDescent="0.2">
      <c r="A865" s="3"/>
      <c r="B865" s="5"/>
      <c r="C865" s="2"/>
      <c r="D865" s="58"/>
      <c r="E865" s="2"/>
    </row>
    <row r="866" spans="1:5" s="1" customFormat="1" ht="15.75" customHeight="1" x14ac:dyDescent="0.2">
      <c r="A866" s="3"/>
      <c r="B866" s="5"/>
      <c r="C866" s="2"/>
      <c r="D866" s="58"/>
      <c r="E866" s="2"/>
    </row>
    <row r="867" spans="1:5" s="1" customFormat="1" ht="15.75" customHeight="1" x14ac:dyDescent="0.2">
      <c r="A867" s="3"/>
      <c r="B867" s="5"/>
      <c r="C867" s="2"/>
      <c r="D867" s="58"/>
      <c r="E867" s="2"/>
    </row>
    <row r="868" spans="1:5" s="1" customFormat="1" ht="15.75" customHeight="1" x14ac:dyDescent="0.2">
      <c r="A868" s="3"/>
      <c r="B868" s="5"/>
      <c r="C868" s="2"/>
      <c r="D868" s="58"/>
      <c r="E868" s="2"/>
    </row>
    <row r="869" spans="1:5" s="1" customFormat="1" ht="15.75" customHeight="1" x14ac:dyDescent="0.2">
      <c r="A869" s="3"/>
      <c r="B869" s="5"/>
      <c r="C869" s="2"/>
      <c r="D869" s="58"/>
      <c r="E869" s="2"/>
    </row>
    <row r="870" spans="1:5" s="1" customFormat="1" ht="15.75" customHeight="1" x14ac:dyDescent="0.2">
      <c r="A870" s="3"/>
      <c r="B870" s="5"/>
      <c r="C870" s="2"/>
      <c r="D870" s="58"/>
      <c r="E870" s="2"/>
    </row>
    <row r="871" spans="1:5" s="1" customFormat="1" ht="15.75" customHeight="1" x14ac:dyDescent="0.2">
      <c r="A871" s="3"/>
      <c r="B871" s="5"/>
      <c r="C871" s="2"/>
      <c r="D871" s="58"/>
      <c r="E871" s="2"/>
    </row>
    <row r="872" spans="1:5" s="1" customFormat="1" ht="15.75" customHeight="1" x14ac:dyDescent="0.2">
      <c r="A872" s="3"/>
      <c r="B872" s="5"/>
      <c r="C872" s="2"/>
      <c r="D872" s="58"/>
      <c r="E872" s="2"/>
    </row>
    <row r="873" spans="1:5" s="1" customFormat="1" ht="15.75" customHeight="1" x14ac:dyDescent="0.2">
      <c r="A873" s="3"/>
      <c r="B873" s="5"/>
      <c r="C873" s="2"/>
      <c r="D873" s="58"/>
      <c r="E873" s="2"/>
    </row>
    <row r="874" spans="1:5" s="1" customFormat="1" ht="15.75" customHeight="1" x14ac:dyDescent="0.2">
      <c r="A874" s="3"/>
      <c r="B874" s="5"/>
      <c r="C874" s="2"/>
      <c r="D874" s="58"/>
      <c r="E874" s="2"/>
    </row>
    <row r="875" spans="1:5" s="1" customFormat="1" ht="15.75" customHeight="1" x14ac:dyDescent="0.2">
      <c r="A875" s="3"/>
      <c r="B875" s="5"/>
      <c r="C875" s="2"/>
      <c r="D875" s="58"/>
      <c r="E875" s="2"/>
    </row>
    <row r="876" spans="1:5" s="1" customFormat="1" ht="15.75" customHeight="1" x14ac:dyDescent="0.2">
      <c r="A876" s="3"/>
      <c r="B876" s="5"/>
      <c r="C876" s="2"/>
      <c r="D876" s="58"/>
      <c r="E876" s="2"/>
    </row>
    <row r="877" spans="1:5" s="1" customFormat="1" ht="15.75" customHeight="1" x14ac:dyDescent="0.2">
      <c r="A877" s="3"/>
      <c r="B877" s="5"/>
      <c r="C877" s="2"/>
      <c r="D877" s="58"/>
      <c r="E877" s="2"/>
    </row>
    <row r="878" spans="1:5" s="1" customFormat="1" ht="15.75" customHeight="1" x14ac:dyDescent="0.2">
      <c r="A878" s="3"/>
      <c r="B878" s="5"/>
      <c r="C878" s="2"/>
      <c r="D878" s="58"/>
      <c r="E878" s="2"/>
    </row>
    <row r="879" spans="1:5" s="1" customFormat="1" ht="15.75" customHeight="1" x14ac:dyDescent="0.2">
      <c r="A879" s="3"/>
      <c r="B879" s="5"/>
      <c r="C879" s="2"/>
      <c r="D879" s="58"/>
      <c r="E879" s="2"/>
    </row>
    <row r="880" spans="1:5" s="1" customFormat="1" ht="15.75" customHeight="1" x14ac:dyDescent="0.2">
      <c r="A880" s="3"/>
      <c r="B880" s="5"/>
      <c r="C880" s="2"/>
      <c r="D880" s="58"/>
      <c r="E880" s="2"/>
    </row>
    <row r="881" spans="1:5" s="1" customFormat="1" ht="15.75" customHeight="1" x14ac:dyDescent="0.2">
      <c r="A881" s="3"/>
      <c r="B881" s="5"/>
      <c r="C881" s="2"/>
      <c r="D881" s="58"/>
      <c r="E881" s="2"/>
    </row>
    <row r="882" spans="1:5" s="1" customFormat="1" ht="15.75" customHeight="1" x14ac:dyDescent="0.2">
      <c r="A882" s="3"/>
      <c r="B882" s="5"/>
      <c r="C882" s="2"/>
      <c r="D882" s="58"/>
      <c r="E882" s="2"/>
    </row>
    <row r="883" spans="1:5" s="1" customFormat="1" ht="15.75" customHeight="1" x14ac:dyDescent="0.2">
      <c r="A883" s="3"/>
      <c r="B883" s="5"/>
      <c r="C883" s="2"/>
      <c r="D883" s="58"/>
      <c r="E883" s="2"/>
    </row>
    <row r="884" spans="1:5" s="1" customFormat="1" ht="15.75" customHeight="1" x14ac:dyDescent="0.2">
      <c r="A884" s="3"/>
      <c r="B884" s="5"/>
      <c r="C884" s="2"/>
      <c r="D884" s="58"/>
      <c r="E884" s="2"/>
    </row>
    <row r="885" spans="1:5" s="1" customFormat="1" ht="15.75" customHeight="1" x14ac:dyDescent="0.2">
      <c r="A885" s="3"/>
      <c r="B885" s="5"/>
      <c r="C885" s="2"/>
      <c r="D885" s="58"/>
      <c r="E885" s="2"/>
    </row>
    <row r="886" spans="1:5" s="1" customFormat="1" ht="15.75" customHeight="1" x14ac:dyDescent="0.2">
      <c r="A886" s="3"/>
      <c r="B886" s="5"/>
      <c r="C886" s="2"/>
      <c r="D886" s="58"/>
      <c r="E886" s="2"/>
    </row>
    <row r="887" spans="1:5" s="1" customFormat="1" ht="15.75" customHeight="1" x14ac:dyDescent="0.2">
      <c r="A887" s="3"/>
      <c r="B887" s="5"/>
      <c r="C887" s="2"/>
      <c r="D887" s="58"/>
      <c r="E887" s="2"/>
    </row>
    <row r="888" spans="1:5" s="1" customFormat="1" ht="15.75" customHeight="1" x14ac:dyDescent="0.2">
      <c r="A888" s="3"/>
      <c r="B888" s="5"/>
      <c r="C888" s="2"/>
      <c r="D888" s="58"/>
      <c r="E888" s="2"/>
    </row>
    <row r="889" spans="1:5" s="1" customFormat="1" ht="15.75" customHeight="1" x14ac:dyDescent="0.2">
      <c r="A889" s="3"/>
      <c r="B889" s="5"/>
      <c r="C889" s="2"/>
      <c r="D889" s="58"/>
      <c r="E889" s="2"/>
    </row>
    <row r="890" spans="1:5" s="1" customFormat="1" ht="15.75" customHeight="1" x14ac:dyDescent="0.2">
      <c r="A890" s="3"/>
      <c r="B890" s="5"/>
      <c r="C890" s="2"/>
      <c r="D890" s="58"/>
      <c r="E890" s="2"/>
    </row>
    <row r="891" spans="1:5" s="1" customFormat="1" ht="15.75" customHeight="1" x14ac:dyDescent="0.2">
      <c r="A891" s="3"/>
      <c r="B891" s="5"/>
      <c r="C891" s="2"/>
      <c r="D891" s="58"/>
      <c r="E891" s="2"/>
    </row>
    <row r="892" spans="1:5" s="1" customFormat="1" ht="15.75" customHeight="1" x14ac:dyDescent="0.2">
      <c r="A892" s="3"/>
      <c r="B892" s="5"/>
      <c r="C892" s="2"/>
      <c r="D892" s="58"/>
      <c r="E892" s="2"/>
    </row>
    <row r="893" spans="1:5" s="1" customFormat="1" ht="15.75" customHeight="1" x14ac:dyDescent="0.2">
      <c r="A893" s="3"/>
      <c r="B893" s="5"/>
      <c r="C893" s="2"/>
      <c r="D893" s="58"/>
      <c r="E893" s="2"/>
    </row>
    <row r="894" spans="1:5" s="1" customFormat="1" ht="15.75" customHeight="1" x14ac:dyDescent="0.2">
      <c r="A894" s="3"/>
      <c r="B894" s="5"/>
      <c r="C894" s="2"/>
      <c r="D894" s="58"/>
      <c r="E894" s="2"/>
    </row>
    <row r="895" spans="1:5" s="1" customFormat="1" ht="15.75" customHeight="1" x14ac:dyDescent="0.2">
      <c r="A895" s="3"/>
      <c r="B895" s="5"/>
      <c r="C895" s="2"/>
      <c r="D895" s="58"/>
      <c r="E895" s="2"/>
    </row>
    <row r="896" spans="1:5" s="1" customFormat="1" ht="15.75" customHeight="1" x14ac:dyDescent="0.2">
      <c r="A896" s="3"/>
      <c r="B896" s="5"/>
      <c r="C896" s="2"/>
      <c r="D896" s="58"/>
      <c r="E896" s="2"/>
    </row>
    <row r="897" spans="1:5" s="1" customFormat="1" ht="15.75" customHeight="1" x14ac:dyDescent="0.2">
      <c r="A897" s="3"/>
      <c r="B897" s="5"/>
      <c r="C897" s="2"/>
      <c r="D897" s="58"/>
      <c r="E897" s="2"/>
    </row>
    <row r="898" spans="1:5" s="1" customFormat="1" ht="15.75" customHeight="1" x14ac:dyDescent="0.2">
      <c r="A898" s="3"/>
      <c r="B898" s="5"/>
      <c r="C898" s="2"/>
      <c r="D898" s="58"/>
      <c r="E898" s="2"/>
    </row>
    <row r="899" spans="1:5" s="1" customFormat="1" ht="15.75" customHeight="1" x14ac:dyDescent="0.2">
      <c r="A899" s="3"/>
      <c r="B899" s="5"/>
      <c r="C899" s="2"/>
      <c r="D899" s="58"/>
      <c r="E899" s="2"/>
    </row>
    <row r="900" spans="1:5" s="1" customFormat="1" ht="15.75" customHeight="1" x14ac:dyDescent="0.2">
      <c r="A900" s="3"/>
      <c r="B900" s="5"/>
      <c r="C900" s="2"/>
      <c r="D900" s="58"/>
      <c r="E900" s="2"/>
    </row>
    <row r="901" spans="1:5" s="1" customFormat="1" ht="15.75" customHeight="1" x14ac:dyDescent="0.2">
      <c r="A901" s="3"/>
      <c r="B901" s="5"/>
      <c r="C901" s="2"/>
      <c r="D901" s="58"/>
      <c r="E901" s="2"/>
    </row>
    <row r="902" spans="1:5" s="1" customFormat="1" ht="15.75" customHeight="1" x14ac:dyDescent="0.2">
      <c r="A902" s="3"/>
      <c r="B902" s="5"/>
      <c r="C902" s="2"/>
      <c r="D902" s="58"/>
      <c r="E902" s="2"/>
    </row>
    <row r="903" spans="1:5" s="1" customFormat="1" ht="15.75" customHeight="1" x14ac:dyDescent="0.2">
      <c r="A903" s="3"/>
      <c r="B903" s="5"/>
      <c r="C903" s="2"/>
      <c r="D903" s="58"/>
      <c r="E903" s="2"/>
    </row>
    <row r="904" spans="1:5" s="1" customFormat="1" ht="15.75" customHeight="1" x14ac:dyDescent="0.2">
      <c r="A904" s="3"/>
      <c r="B904" s="5"/>
      <c r="C904" s="2"/>
      <c r="D904" s="58"/>
      <c r="E904" s="2"/>
    </row>
    <row r="905" spans="1:5" s="1" customFormat="1" ht="15.75" customHeight="1" x14ac:dyDescent="0.2">
      <c r="A905" s="3"/>
      <c r="B905" s="5"/>
      <c r="C905" s="2"/>
      <c r="D905" s="58"/>
      <c r="E905" s="2"/>
    </row>
    <row r="906" spans="1:5" s="1" customFormat="1" ht="15.75" customHeight="1" x14ac:dyDescent="0.2">
      <c r="A906" s="3"/>
      <c r="B906" s="5"/>
      <c r="C906" s="2"/>
      <c r="D906" s="58"/>
      <c r="E906" s="2"/>
    </row>
    <row r="907" spans="1:5" s="1" customFormat="1" ht="15.75" customHeight="1" x14ac:dyDescent="0.2">
      <c r="A907" s="3"/>
      <c r="B907" s="5"/>
      <c r="C907" s="2"/>
      <c r="D907" s="58"/>
      <c r="E907" s="2"/>
    </row>
    <row r="908" spans="1:5" s="1" customFormat="1" ht="15.75" customHeight="1" x14ac:dyDescent="0.2">
      <c r="A908" s="3"/>
      <c r="B908" s="5"/>
      <c r="C908" s="2"/>
      <c r="D908" s="58"/>
      <c r="E908" s="2"/>
    </row>
    <row r="909" spans="1:5" s="1" customFormat="1" ht="15.75" customHeight="1" x14ac:dyDescent="0.2">
      <c r="A909" s="3"/>
      <c r="B909" s="5"/>
      <c r="C909" s="2"/>
      <c r="D909" s="58"/>
      <c r="E909" s="2"/>
    </row>
    <row r="910" spans="1:5" s="1" customFormat="1" ht="15.75" customHeight="1" x14ac:dyDescent="0.2">
      <c r="A910" s="3"/>
      <c r="B910" s="5"/>
      <c r="C910" s="2"/>
      <c r="D910" s="58"/>
      <c r="E910" s="2"/>
    </row>
    <row r="911" spans="1:5" s="1" customFormat="1" ht="15.75" customHeight="1" x14ac:dyDescent="0.2">
      <c r="A911" s="3"/>
      <c r="B911" s="5"/>
      <c r="C911" s="2"/>
      <c r="D911" s="58"/>
      <c r="E911" s="2"/>
    </row>
    <row r="912" spans="1:5" s="1" customFormat="1" ht="15.75" customHeight="1" x14ac:dyDescent="0.2">
      <c r="A912" s="3"/>
      <c r="B912" s="5"/>
      <c r="C912" s="2"/>
      <c r="D912" s="58"/>
      <c r="E912" s="2"/>
    </row>
    <row r="913" spans="1:5" s="1" customFormat="1" ht="15.75" customHeight="1" x14ac:dyDescent="0.2">
      <c r="A913" s="3"/>
      <c r="B913" s="5"/>
      <c r="C913" s="2"/>
      <c r="D913" s="58"/>
      <c r="E913" s="2"/>
    </row>
    <row r="914" spans="1:5" s="1" customFormat="1" ht="15.75" customHeight="1" x14ac:dyDescent="0.2">
      <c r="A914" s="3"/>
      <c r="B914" s="5"/>
      <c r="C914" s="2"/>
      <c r="D914" s="58"/>
      <c r="E914" s="2"/>
    </row>
    <row r="915" spans="1:5" s="1" customFormat="1" ht="15.75" customHeight="1" x14ac:dyDescent="0.2">
      <c r="A915" s="3"/>
      <c r="B915" s="5"/>
      <c r="C915" s="2"/>
      <c r="D915" s="58"/>
      <c r="E915" s="2"/>
    </row>
    <row r="916" spans="1:5" s="1" customFormat="1" ht="15.75" customHeight="1" x14ac:dyDescent="0.2">
      <c r="A916" s="3"/>
      <c r="B916" s="5"/>
      <c r="C916" s="2"/>
      <c r="D916" s="58"/>
      <c r="E916" s="2"/>
    </row>
    <row r="917" spans="1:5" s="1" customFormat="1" ht="15.75" customHeight="1" x14ac:dyDescent="0.2">
      <c r="A917" s="3"/>
      <c r="B917" s="5"/>
      <c r="C917" s="2"/>
      <c r="D917" s="58"/>
      <c r="E917" s="2"/>
    </row>
    <row r="918" spans="1:5" s="1" customFormat="1" ht="15.75" customHeight="1" x14ac:dyDescent="0.2">
      <c r="A918" s="3"/>
      <c r="B918" s="5"/>
      <c r="C918" s="2"/>
      <c r="D918" s="58"/>
      <c r="E918" s="2"/>
    </row>
    <row r="919" spans="1:5" s="1" customFormat="1" ht="15.75" customHeight="1" x14ac:dyDescent="0.2">
      <c r="A919" s="3"/>
      <c r="B919" s="5"/>
      <c r="C919" s="2"/>
      <c r="D919" s="58"/>
      <c r="E919" s="2"/>
    </row>
    <row r="920" spans="1:5" s="1" customFormat="1" ht="15.75" customHeight="1" x14ac:dyDescent="0.2">
      <c r="A920" s="3"/>
      <c r="B920" s="5"/>
      <c r="C920" s="2"/>
      <c r="D920" s="58"/>
      <c r="E920" s="2"/>
    </row>
    <row r="921" spans="1:5" s="1" customFormat="1" ht="15.75" customHeight="1" x14ac:dyDescent="0.2">
      <c r="A921" s="3"/>
      <c r="B921" s="5"/>
      <c r="C921" s="2"/>
      <c r="D921" s="58"/>
      <c r="E921" s="2"/>
    </row>
    <row r="922" spans="1:5" s="1" customFormat="1" ht="15.75" customHeight="1" x14ac:dyDescent="0.2">
      <c r="A922" s="3"/>
      <c r="B922" s="5"/>
      <c r="C922" s="2"/>
      <c r="D922" s="58"/>
      <c r="E922" s="2"/>
    </row>
    <row r="923" spans="1:5" s="1" customFormat="1" ht="15.75" customHeight="1" x14ac:dyDescent="0.2">
      <c r="A923" s="3"/>
      <c r="B923" s="5"/>
      <c r="C923" s="2"/>
      <c r="D923" s="58"/>
      <c r="E923" s="2"/>
    </row>
    <row r="924" spans="1:5" s="1" customFormat="1" ht="15.75" customHeight="1" x14ac:dyDescent="0.2">
      <c r="A924" s="3"/>
      <c r="B924" s="5"/>
      <c r="C924" s="2"/>
      <c r="D924" s="58"/>
      <c r="E924" s="2"/>
    </row>
    <row r="925" spans="1:5" s="1" customFormat="1" ht="15.75" customHeight="1" x14ac:dyDescent="0.2">
      <c r="A925" s="3"/>
      <c r="B925" s="5"/>
      <c r="C925" s="2"/>
      <c r="D925" s="58"/>
      <c r="E925" s="2"/>
    </row>
    <row r="926" spans="1:5" s="1" customFormat="1" ht="15.75" customHeight="1" x14ac:dyDescent="0.2">
      <c r="A926" s="3"/>
      <c r="B926" s="5"/>
      <c r="C926" s="2"/>
      <c r="D926" s="58"/>
      <c r="E926" s="2"/>
    </row>
    <row r="927" spans="1:5" s="1" customFormat="1" ht="15.75" customHeight="1" x14ac:dyDescent="0.2">
      <c r="A927" s="3"/>
      <c r="B927" s="5"/>
      <c r="C927" s="2"/>
      <c r="D927" s="58"/>
      <c r="E927" s="2"/>
    </row>
    <row r="928" spans="1:5" s="1" customFormat="1" ht="15.75" customHeight="1" x14ac:dyDescent="0.2">
      <c r="A928" s="3"/>
      <c r="B928" s="5"/>
      <c r="C928" s="2"/>
      <c r="D928" s="58"/>
      <c r="E928" s="2"/>
    </row>
    <row r="929" spans="1:5" s="1" customFormat="1" ht="15.75" customHeight="1" x14ac:dyDescent="0.2">
      <c r="A929" s="3"/>
      <c r="B929" s="5"/>
      <c r="C929" s="2"/>
      <c r="D929" s="58"/>
      <c r="E929" s="2"/>
    </row>
    <row r="930" spans="1:5" s="1" customFormat="1" ht="15.75" customHeight="1" x14ac:dyDescent="0.2">
      <c r="A930" s="3"/>
      <c r="B930" s="5"/>
      <c r="C930" s="2"/>
      <c r="D930" s="58"/>
      <c r="E930" s="2"/>
    </row>
    <row r="931" spans="1:5" s="1" customFormat="1" ht="15.75" customHeight="1" x14ac:dyDescent="0.2">
      <c r="A931" s="3"/>
      <c r="B931" s="5"/>
      <c r="C931" s="2"/>
      <c r="D931" s="58"/>
      <c r="E931" s="2"/>
    </row>
    <row r="932" spans="1:5" s="1" customFormat="1" ht="15.75" customHeight="1" x14ac:dyDescent="0.2">
      <c r="A932" s="3"/>
      <c r="B932" s="5"/>
      <c r="C932" s="2"/>
      <c r="D932" s="58"/>
      <c r="E932" s="2"/>
    </row>
    <row r="933" spans="1:5" s="1" customFormat="1" ht="15.75" customHeight="1" x14ac:dyDescent="0.2">
      <c r="A933" s="3"/>
      <c r="B933" s="5"/>
      <c r="C933" s="2"/>
      <c r="D933" s="58"/>
      <c r="E933" s="2"/>
    </row>
    <row r="934" spans="1:5" s="1" customFormat="1" ht="15.75" customHeight="1" x14ac:dyDescent="0.2">
      <c r="A934" s="3"/>
      <c r="B934" s="5"/>
      <c r="C934" s="2"/>
      <c r="D934" s="58"/>
      <c r="E934" s="2"/>
    </row>
    <row r="935" spans="1:5" s="1" customFormat="1" ht="15.75" customHeight="1" x14ac:dyDescent="0.2">
      <c r="A935" s="3"/>
      <c r="B935" s="5"/>
      <c r="C935" s="2"/>
      <c r="D935" s="58"/>
      <c r="E935" s="2"/>
    </row>
    <row r="936" spans="1:5" s="1" customFormat="1" ht="15.75" customHeight="1" x14ac:dyDescent="0.2">
      <c r="A936" s="3"/>
      <c r="B936" s="5"/>
      <c r="C936" s="2"/>
      <c r="D936" s="58"/>
      <c r="E936" s="2"/>
    </row>
    <row r="937" spans="1:5" s="1" customFormat="1" ht="15.75" customHeight="1" x14ac:dyDescent="0.2">
      <c r="A937" s="3"/>
      <c r="B937" s="5"/>
      <c r="C937" s="2"/>
      <c r="D937" s="58"/>
      <c r="E937" s="2"/>
    </row>
    <row r="938" spans="1:5" s="1" customFormat="1" ht="15.75" customHeight="1" x14ac:dyDescent="0.2">
      <c r="A938" s="3"/>
      <c r="B938" s="5"/>
      <c r="C938" s="2"/>
      <c r="D938" s="58"/>
      <c r="E938" s="2"/>
    </row>
    <row r="939" spans="1:5" s="1" customFormat="1" ht="15.75" customHeight="1" x14ac:dyDescent="0.2">
      <c r="A939" s="3"/>
      <c r="B939" s="5"/>
      <c r="C939" s="2"/>
      <c r="D939" s="58"/>
      <c r="E939" s="2"/>
    </row>
    <row r="940" spans="1:5" s="1" customFormat="1" ht="15.75" customHeight="1" x14ac:dyDescent="0.2">
      <c r="A940" s="3"/>
      <c r="B940" s="5"/>
      <c r="C940" s="2"/>
      <c r="D940" s="58"/>
      <c r="E940" s="2"/>
    </row>
    <row r="941" spans="1:5" s="1" customFormat="1" ht="15.75" customHeight="1" x14ac:dyDescent="0.2">
      <c r="A941" s="3"/>
      <c r="B941" s="5"/>
      <c r="C941" s="2"/>
      <c r="D941" s="58"/>
      <c r="E941" s="2"/>
    </row>
    <row r="942" spans="1:5" s="1" customFormat="1" ht="15.75" customHeight="1" x14ac:dyDescent="0.2">
      <c r="A942" s="3"/>
      <c r="B942" s="5"/>
      <c r="C942" s="2"/>
      <c r="D942" s="58"/>
      <c r="E942" s="2"/>
    </row>
    <row r="943" spans="1:5" s="1" customFormat="1" ht="15.75" customHeight="1" x14ac:dyDescent="0.2">
      <c r="A943" s="3"/>
      <c r="B943" s="5"/>
      <c r="C943" s="2"/>
      <c r="D943" s="58"/>
      <c r="E943" s="2"/>
    </row>
    <row r="944" spans="1:5" s="1" customFormat="1" ht="15.75" customHeight="1" x14ac:dyDescent="0.2">
      <c r="A944" s="3"/>
      <c r="B944" s="5"/>
      <c r="C944" s="2"/>
      <c r="D944" s="58"/>
      <c r="E944" s="2"/>
    </row>
    <row r="945" spans="1:5" s="1" customFormat="1" ht="15.75" customHeight="1" x14ac:dyDescent="0.2">
      <c r="A945" s="3"/>
      <c r="B945" s="5"/>
      <c r="C945" s="2"/>
      <c r="D945" s="58"/>
      <c r="E945" s="2"/>
    </row>
    <row r="946" spans="1:5" s="1" customFormat="1" ht="15.75" customHeight="1" x14ac:dyDescent="0.2">
      <c r="A946" s="3"/>
      <c r="B946" s="5"/>
      <c r="C946" s="2"/>
      <c r="D946" s="58"/>
      <c r="E946" s="2"/>
    </row>
    <row r="947" spans="1:5" s="1" customFormat="1" ht="15.75" customHeight="1" x14ac:dyDescent="0.2">
      <c r="A947" s="3"/>
      <c r="B947" s="5"/>
      <c r="C947" s="2"/>
      <c r="D947" s="58"/>
      <c r="E947" s="2"/>
    </row>
    <row r="948" spans="1:5" s="1" customFormat="1" ht="15.75" customHeight="1" x14ac:dyDescent="0.2">
      <c r="A948" s="3"/>
      <c r="B948" s="5"/>
      <c r="C948" s="2"/>
      <c r="D948" s="58"/>
      <c r="E948" s="2"/>
    </row>
    <row r="949" spans="1:5" s="1" customFormat="1" ht="15.75" customHeight="1" x14ac:dyDescent="0.2">
      <c r="A949" s="3"/>
      <c r="B949" s="5"/>
      <c r="C949" s="2"/>
      <c r="D949" s="58"/>
      <c r="E949" s="2"/>
    </row>
    <row r="950" spans="1:5" s="1" customFormat="1" ht="15.75" customHeight="1" x14ac:dyDescent="0.2">
      <c r="A950" s="3"/>
      <c r="B950" s="5"/>
      <c r="C950" s="2"/>
      <c r="D950" s="58"/>
      <c r="E950" s="2"/>
    </row>
    <row r="951" spans="1:5" s="1" customFormat="1" ht="15.75" customHeight="1" x14ac:dyDescent="0.2">
      <c r="A951" s="3"/>
      <c r="B951" s="5"/>
      <c r="C951" s="2"/>
      <c r="D951" s="58"/>
      <c r="E951" s="2"/>
    </row>
    <row r="952" spans="1:5" s="1" customFormat="1" ht="15.75" customHeight="1" x14ac:dyDescent="0.2">
      <c r="A952" s="3"/>
      <c r="B952" s="5"/>
      <c r="C952" s="2"/>
      <c r="D952" s="58"/>
      <c r="E952" s="2"/>
    </row>
    <row r="953" spans="1:5" s="1" customFormat="1" ht="15.75" customHeight="1" x14ac:dyDescent="0.2">
      <c r="A953" s="3"/>
      <c r="B953" s="5"/>
      <c r="C953" s="2"/>
      <c r="D953" s="58"/>
      <c r="E953" s="2"/>
    </row>
    <row r="954" spans="1:5" s="1" customFormat="1" ht="15.75" customHeight="1" x14ac:dyDescent="0.2">
      <c r="A954" s="3"/>
      <c r="B954" s="5"/>
      <c r="C954" s="2"/>
      <c r="D954" s="58"/>
      <c r="E954" s="2"/>
    </row>
    <row r="955" spans="1:5" s="1" customFormat="1" ht="15.75" customHeight="1" x14ac:dyDescent="0.2">
      <c r="A955" s="3"/>
      <c r="B955" s="5"/>
      <c r="C955" s="2"/>
      <c r="D955" s="58"/>
      <c r="E955" s="2"/>
    </row>
    <row r="956" spans="1:5" s="1" customFormat="1" ht="15.75" customHeight="1" x14ac:dyDescent="0.2">
      <c r="A956" s="3"/>
      <c r="B956" s="5"/>
      <c r="C956" s="2"/>
      <c r="D956" s="58"/>
      <c r="E956" s="2"/>
    </row>
    <row r="957" spans="1:5" s="1" customFormat="1" ht="15.75" customHeight="1" x14ac:dyDescent="0.2">
      <c r="A957" s="3"/>
      <c r="B957" s="5"/>
      <c r="C957" s="2"/>
      <c r="D957" s="58"/>
      <c r="E957" s="2"/>
    </row>
    <row r="958" spans="1:5" s="1" customFormat="1" ht="15.75" customHeight="1" x14ac:dyDescent="0.2">
      <c r="A958" s="3"/>
      <c r="B958" s="5"/>
      <c r="C958" s="2"/>
      <c r="D958" s="58"/>
      <c r="E958" s="2"/>
    </row>
    <row r="959" spans="1:5" s="1" customFormat="1" ht="15.75" customHeight="1" x14ac:dyDescent="0.2">
      <c r="A959" s="3"/>
      <c r="B959" s="5"/>
      <c r="C959" s="2"/>
      <c r="D959" s="58"/>
      <c r="E959" s="2"/>
    </row>
    <row r="960" spans="1:5" s="1" customFormat="1" ht="15.75" customHeight="1" x14ac:dyDescent="0.2">
      <c r="A960" s="3"/>
      <c r="B960" s="5"/>
      <c r="C960" s="2"/>
      <c r="D960" s="58"/>
      <c r="E960" s="2"/>
    </row>
    <row r="961" spans="1:5" s="1" customFormat="1" ht="15.75" customHeight="1" x14ac:dyDescent="0.2">
      <c r="A961" s="3"/>
      <c r="B961" s="5"/>
      <c r="C961" s="2"/>
      <c r="D961" s="58"/>
      <c r="E961" s="2"/>
    </row>
    <row r="962" spans="1:5" s="1" customFormat="1" ht="15.75" customHeight="1" x14ac:dyDescent="0.2">
      <c r="A962" s="3"/>
      <c r="B962" s="5"/>
      <c r="C962" s="2"/>
      <c r="D962" s="58"/>
      <c r="E962" s="2"/>
    </row>
    <row r="963" spans="1:5" s="1" customFormat="1" ht="15.75" customHeight="1" x14ac:dyDescent="0.2">
      <c r="A963" s="3"/>
      <c r="B963" s="5"/>
      <c r="C963" s="2"/>
      <c r="D963" s="58"/>
      <c r="E963" s="2"/>
    </row>
    <row r="964" spans="1:5" s="1" customFormat="1" ht="15.75" customHeight="1" x14ac:dyDescent="0.2">
      <c r="A964" s="3"/>
      <c r="B964" s="5"/>
      <c r="C964" s="2"/>
      <c r="D964" s="58"/>
      <c r="E964" s="2"/>
    </row>
    <row r="965" spans="1:5" s="1" customFormat="1" ht="15.75" customHeight="1" x14ac:dyDescent="0.2">
      <c r="A965" s="3"/>
      <c r="B965" s="5"/>
      <c r="C965" s="2"/>
      <c r="D965" s="58"/>
      <c r="E965" s="2"/>
    </row>
    <row r="966" spans="1:5" s="1" customFormat="1" ht="15.75" customHeight="1" x14ac:dyDescent="0.2">
      <c r="A966" s="3"/>
      <c r="B966" s="5"/>
      <c r="C966" s="2"/>
      <c r="D966" s="58"/>
      <c r="E966" s="2"/>
    </row>
    <row r="967" spans="1:5" s="1" customFormat="1" ht="15.75" customHeight="1" x14ac:dyDescent="0.2">
      <c r="A967" s="3"/>
      <c r="B967" s="5"/>
      <c r="C967" s="2"/>
      <c r="D967" s="58"/>
      <c r="E967" s="2"/>
    </row>
    <row r="968" spans="1:5" s="1" customFormat="1" ht="15.75" customHeight="1" x14ac:dyDescent="0.2">
      <c r="A968" s="3"/>
      <c r="B968" s="5"/>
      <c r="C968" s="2"/>
      <c r="D968" s="58"/>
      <c r="E968" s="2"/>
    </row>
    <row r="969" spans="1:5" s="1" customFormat="1" ht="15.75" customHeight="1" x14ac:dyDescent="0.2">
      <c r="A969" s="3"/>
      <c r="B969" s="5"/>
      <c r="C969" s="2"/>
      <c r="D969" s="58"/>
      <c r="E969" s="2"/>
    </row>
    <row r="970" spans="1:5" s="1" customFormat="1" ht="15.75" customHeight="1" x14ac:dyDescent="0.2">
      <c r="A970" s="3"/>
      <c r="B970" s="5"/>
      <c r="C970" s="2"/>
      <c r="D970" s="58"/>
      <c r="E970" s="2"/>
    </row>
    <row r="971" spans="1:5" s="1" customFormat="1" ht="15.75" customHeight="1" x14ac:dyDescent="0.2">
      <c r="A971" s="3"/>
      <c r="B971" s="5"/>
      <c r="C971" s="2"/>
      <c r="D971" s="58"/>
      <c r="E971" s="2"/>
    </row>
    <row r="972" spans="1:5" s="1" customFormat="1" ht="15.75" customHeight="1" x14ac:dyDescent="0.2">
      <c r="A972" s="3"/>
      <c r="B972" s="5"/>
      <c r="C972" s="2"/>
      <c r="D972" s="58"/>
      <c r="E972" s="2"/>
    </row>
    <row r="973" spans="1:5" s="1" customFormat="1" ht="15.75" customHeight="1" x14ac:dyDescent="0.2">
      <c r="A973" s="3"/>
      <c r="B973" s="5"/>
      <c r="C973" s="2"/>
      <c r="D973" s="58"/>
      <c r="E973" s="2"/>
    </row>
    <row r="974" spans="1:5" s="1" customFormat="1" ht="15.75" customHeight="1" x14ac:dyDescent="0.2">
      <c r="A974" s="3"/>
      <c r="B974" s="5"/>
      <c r="C974" s="2"/>
      <c r="D974" s="58"/>
      <c r="E974" s="2"/>
    </row>
    <row r="975" spans="1:5" s="1" customFormat="1" ht="15.75" customHeight="1" x14ac:dyDescent="0.2">
      <c r="A975" s="3"/>
      <c r="B975" s="5"/>
      <c r="C975" s="2"/>
      <c r="D975" s="58"/>
      <c r="E975" s="2"/>
    </row>
    <row r="976" spans="1:5" s="1" customFormat="1" ht="15.75" customHeight="1" x14ac:dyDescent="0.2">
      <c r="A976" s="3"/>
      <c r="B976" s="5"/>
      <c r="C976" s="2"/>
      <c r="D976" s="58"/>
      <c r="E976" s="2"/>
    </row>
    <row r="977" spans="1:5" s="1" customFormat="1" ht="15.75" customHeight="1" x14ac:dyDescent="0.2">
      <c r="A977" s="3"/>
      <c r="B977" s="5"/>
      <c r="C977" s="2"/>
      <c r="D977" s="58"/>
      <c r="E977" s="2"/>
    </row>
    <row r="978" spans="1:5" s="1" customFormat="1" ht="15.75" customHeight="1" x14ac:dyDescent="0.2">
      <c r="A978" s="3"/>
      <c r="B978" s="5"/>
      <c r="C978" s="2"/>
      <c r="D978" s="58"/>
      <c r="E978" s="2"/>
    </row>
    <row r="979" spans="1:5" s="1" customFormat="1" ht="15.75" customHeight="1" x14ac:dyDescent="0.2">
      <c r="A979" s="3"/>
      <c r="B979" s="5"/>
      <c r="C979" s="2"/>
      <c r="D979" s="58"/>
      <c r="E979" s="2"/>
    </row>
    <row r="980" spans="1:5" s="1" customFormat="1" ht="15.75" customHeight="1" x14ac:dyDescent="0.2">
      <c r="A980" s="3"/>
      <c r="B980" s="5"/>
      <c r="C980" s="2"/>
      <c r="D980" s="58"/>
      <c r="E980" s="2"/>
    </row>
    <row r="981" spans="1:5" s="1" customFormat="1" ht="15.75" customHeight="1" x14ac:dyDescent="0.2">
      <c r="A981" s="3"/>
      <c r="B981" s="5"/>
      <c r="C981" s="2"/>
      <c r="D981" s="58"/>
      <c r="E981" s="2"/>
    </row>
    <row r="982" spans="1:5" s="1" customFormat="1" ht="15.75" customHeight="1" x14ac:dyDescent="0.2">
      <c r="A982" s="3"/>
      <c r="B982" s="5"/>
      <c r="C982" s="2"/>
      <c r="D982" s="58"/>
      <c r="E982" s="2"/>
    </row>
    <row r="983" spans="1:5" s="1" customFormat="1" ht="15.75" customHeight="1" x14ac:dyDescent="0.2">
      <c r="A983" s="3"/>
      <c r="B983" s="5"/>
      <c r="C983" s="2"/>
      <c r="D983" s="58"/>
      <c r="E983" s="2"/>
    </row>
    <row r="984" spans="1:5" s="1" customFormat="1" ht="15.75" customHeight="1" x14ac:dyDescent="0.2">
      <c r="A984" s="3"/>
      <c r="B984" s="5"/>
      <c r="C984" s="2"/>
      <c r="D984" s="58"/>
      <c r="E984" s="2"/>
    </row>
    <row r="985" spans="1:5" s="1" customFormat="1" ht="15.75" customHeight="1" x14ac:dyDescent="0.2">
      <c r="A985" s="3"/>
      <c r="B985" s="5"/>
      <c r="C985" s="2"/>
      <c r="D985" s="58"/>
      <c r="E985" s="2"/>
    </row>
    <row r="986" spans="1:5" s="1" customFormat="1" ht="15.75" customHeight="1" x14ac:dyDescent="0.2">
      <c r="A986" s="3"/>
      <c r="B986" s="5"/>
      <c r="C986" s="2"/>
      <c r="D986" s="58"/>
      <c r="E986" s="2"/>
    </row>
    <row r="987" spans="1:5" s="1" customFormat="1" ht="15.75" customHeight="1" x14ac:dyDescent="0.2">
      <c r="A987" s="3"/>
      <c r="B987" s="5"/>
      <c r="C987" s="2"/>
      <c r="D987" s="58"/>
      <c r="E987" s="2"/>
    </row>
    <row r="988" spans="1:5" s="1" customFormat="1" ht="15.75" customHeight="1" x14ac:dyDescent="0.2">
      <c r="A988" s="3"/>
      <c r="B988" s="5"/>
      <c r="C988" s="2"/>
      <c r="D988" s="58"/>
      <c r="E988" s="2"/>
    </row>
    <row r="989" spans="1:5" s="1" customFormat="1" ht="15.75" customHeight="1" x14ac:dyDescent="0.2">
      <c r="A989" s="3"/>
      <c r="B989" s="5"/>
      <c r="C989" s="2"/>
      <c r="D989" s="58"/>
      <c r="E989" s="2"/>
    </row>
    <row r="990" spans="1:5" s="1" customFormat="1" ht="15.75" customHeight="1" x14ac:dyDescent="0.2">
      <c r="A990" s="3"/>
      <c r="B990" s="5"/>
      <c r="C990" s="2"/>
      <c r="D990" s="58"/>
      <c r="E990" s="2"/>
    </row>
    <row r="991" spans="1:5" s="1" customFormat="1" ht="15.75" customHeight="1" x14ac:dyDescent="0.2">
      <c r="A991" s="3"/>
      <c r="B991" s="5"/>
      <c r="C991" s="2"/>
      <c r="D991" s="58"/>
      <c r="E991" s="2"/>
    </row>
    <row r="992" spans="1:5" s="1" customFormat="1" ht="15.75" customHeight="1" x14ac:dyDescent="0.2">
      <c r="A992" s="3"/>
      <c r="B992" s="5"/>
      <c r="C992" s="2"/>
      <c r="D992" s="58"/>
      <c r="E992" s="2"/>
    </row>
    <row r="993" spans="1:5" s="1" customFormat="1" ht="15.75" customHeight="1" x14ac:dyDescent="0.2">
      <c r="A993" s="3"/>
      <c r="B993" s="5"/>
      <c r="C993" s="2"/>
      <c r="D993" s="58"/>
      <c r="E993" s="2"/>
    </row>
    <row r="994" spans="1:5" s="1" customFormat="1" ht="15.75" customHeight="1" x14ac:dyDescent="0.2">
      <c r="A994" s="3"/>
      <c r="B994" s="5"/>
      <c r="C994" s="2"/>
      <c r="D994" s="58"/>
      <c r="E994" s="2"/>
    </row>
    <row r="995" spans="1:5" s="1" customFormat="1" ht="15.75" customHeight="1" x14ac:dyDescent="0.2">
      <c r="A995" s="3"/>
      <c r="B995" s="5"/>
      <c r="C995" s="2"/>
      <c r="D995" s="58"/>
      <c r="E995" s="2"/>
    </row>
    <row r="996" spans="1:5" s="1" customFormat="1" ht="15.75" customHeight="1" x14ac:dyDescent="0.2">
      <c r="A996" s="3"/>
      <c r="B996" s="5"/>
      <c r="C996" s="2"/>
      <c r="D996" s="58"/>
      <c r="E996" s="2"/>
    </row>
    <row r="997" spans="1:5" s="1" customFormat="1" ht="15.75" customHeight="1" x14ac:dyDescent="0.2">
      <c r="A997" s="3"/>
      <c r="B997" s="5"/>
      <c r="C997" s="2"/>
      <c r="D997" s="58"/>
      <c r="E997" s="2"/>
    </row>
    <row r="998" spans="1:5" s="1" customFormat="1" ht="15.75" customHeight="1" x14ac:dyDescent="0.2">
      <c r="A998" s="3"/>
      <c r="B998" s="5"/>
      <c r="C998" s="2"/>
      <c r="D998" s="58"/>
      <c r="E998" s="2"/>
    </row>
    <row r="999" spans="1:5" s="1" customFormat="1" ht="15.75" customHeight="1" x14ac:dyDescent="0.2">
      <c r="A999" s="3"/>
      <c r="B999" s="5"/>
      <c r="C999" s="2"/>
      <c r="D999" s="58"/>
      <c r="E999" s="2"/>
    </row>
    <row r="1000" spans="1:5" s="1" customFormat="1" ht="15.75" customHeight="1" x14ac:dyDescent="0.2">
      <c r="A1000" s="3"/>
      <c r="B1000" s="5"/>
      <c r="C1000" s="2"/>
      <c r="D1000" s="58"/>
      <c r="E1000" s="2"/>
    </row>
    <row r="1001" spans="1:5" s="1" customFormat="1" ht="15.75" customHeight="1" x14ac:dyDescent="0.2">
      <c r="A1001" s="3"/>
      <c r="B1001" s="5"/>
      <c r="C1001" s="2"/>
      <c r="D1001" s="58"/>
      <c r="E1001" s="2"/>
    </row>
    <row r="1002" spans="1:5" s="1" customFormat="1" ht="15.75" customHeight="1" x14ac:dyDescent="0.2">
      <c r="A1002" s="3"/>
      <c r="B1002" s="5"/>
      <c r="C1002" s="2"/>
      <c r="D1002" s="58"/>
      <c r="E1002" s="2"/>
    </row>
    <row r="1003" spans="1:5" s="1" customFormat="1" ht="15.75" customHeight="1" x14ac:dyDescent="0.2">
      <c r="A1003" s="3"/>
      <c r="B1003" s="5"/>
      <c r="C1003" s="2"/>
      <c r="D1003" s="58"/>
      <c r="E1003" s="2"/>
    </row>
    <row r="1004" spans="1:5" s="1" customFormat="1" ht="15.75" customHeight="1" x14ac:dyDescent="0.2">
      <c r="A1004" s="3"/>
      <c r="B1004" s="5"/>
      <c r="C1004" s="2"/>
      <c r="D1004" s="58"/>
      <c r="E1004" s="2"/>
    </row>
    <row r="1005" spans="1:5" s="1" customFormat="1" ht="15.75" customHeight="1" x14ac:dyDescent="0.2">
      <c r="A1005" s="3"/>
      <c r="B1005" s="5"/>
      <c r="C1005" s="2"/>
      <c r="D1005" s="58"/>
      <c r="E1005" s="2"/>
    </row>
    <row r="1006" spans="1:5" s="1" customFormat="1" ht="15.75" customHeight="1" x14ac:dyDescent="0.2">
      <c r="A1006" s="3"/>
      <c r="B1006" s="5"/>
      <c r="C1006" s="2"/>
      <c r="D1006" s="58"/>
      <c r="E1006" s="2"/>
    </row>
    <row r="1007" spans="1:5" s="1" customFormat="1" ht="15.75" customHeight="1" x14ac:dyDescent="0.2">
      <c r="A1007" s="3"/>
      <c r="B1007" s="5"/>
      <c r="C1007" s="2"/>
      <c r="D1007" s="58"/>
      <c r="E1007" s="2"/>
    </row>
    <row r="1008" spans="1:5" s="1" customFormat="1" ht="15.75" customHeight="1" x14ac:dyDescent="0.2">
      <c r="A1008" s="3"/>
      <c r="B1008" s="5"/>
      <c r="C1008" s="2"/>
      <c r="D1008" s="58"/>
      <c r="E1008" s="2"/>
    </row>
    <row r="1009" spans="1:5" s="1" customFormat="1" ht="15.75" customHeight="1" x14ac:dyDescent="0.2">
      <c r="A1009" s="3"/>
      <c r="B1009" s="5"/>
      <c r="C1009" s="2"/>
      <c r="D1009" s="58"/>
      <c r="E1009" s="2"/>
    </row>
    <row r="1010" spans="1:5" s="1" customFormat="1" ht="15.75" customHeight="1" x14ac:dyDescent="0.2">
      <c r="A1010" s="3"/>
      <c r="B1010" s="5"/>
      <c r="C1010" s="2"/>
      <c r="D1010" s="58"/>
      <c r="E1010" s="2"/>
    </row>
    <row r="1011" spans="1:5" s="1" customFormat="1" ht="15.75" customHeight="1" x14ac:dyDescent="0.2">
      <c r="A1011" s="3"/>
      <c r="B1011" s="5"/>
      <c r="C1011" s="2"/>
      <c r="D1011" s="58"/>
      <c r="E1011" s="2"/>
    </row>
    <row r="1012" spans="1:5" s="1" customFormat="1" ht="15.75" customHeight="1" x14ac:dyDescent="0.2">
      <c r="A1012" s="3"/>
      <c r="B1012" s="5"/>
      <c r="C1012" s="2"/>
      <c r="D1012" s="58"/>
      <c r="E1012" s="2"/>
    </row>
    <row r="1013" spans="1:5" s="1" customFormat="1" ht="15.75" customHeight="1" x14ac:dyDescent="0.2">
      <c r="A1013" s="3"/>
      <c r="B1013" s="5"/>
      <c r="C1013" s="2"/>
      <c r="D1013" s="58"/>
      <c r="E1013" s="2"/>
    </row>
    <row r="1014" spans="1:5" s="1" customFormat="1" ht="15.75" customHeight="1" x14ac:dyDescent="0.2">
      <c r="A1014" s="3"/>
      <c r="B1014" s="5"/>
      <c r="C1014" s="2"/>
      <c r="D1014" s="58"/>
      <c r="E1014" s="2"/>
    </row>
    <row r="1015" spans="1:5" s="1" customFormat="1" ht="15.75" customHeight="1" x14ac:dyDescent="0.2">
      <c r="A1015" s="3"/>
      <c r="B1015" s="5"/>
      <c r="C1015" s="2"/>
      <c r="D1015" s="58"/>
      <c r="E1015" s="2"/>
    </row>
    <row r="1016" spans="1:5" s="1" customFormat="1" ht="15.75" customHeight="1" x14ac:dyDescent="0.2">
      <c r="A1016" s="3"/>
      <c r="B1016" s="5"/>
      <c r="C1016" s="2"/>
      <c r="D1016" s="58"/>
      <c r="E1016" s="2"/>
    </row>
    <row r="1017" spans="1:5" s="1" customFormat="1" ht="15.75" customHeight="1" x14ac:dyDescent="0.2">
      <c r="A1017" s="3"/>
      <c r="B1017" s="5"/>
      <c r="C1017" s="2"/>
      <c r="D1017" s="58"/>
      <c r="E1017" s="2"/>
    </row>
    <row r="1018" spans="1:5" s="1" customFormat="1" ht="15.75" customHeight="1" x14ac:dyDescent="0.2">
      <c r="A1018" s="3"/>
      <c r="B1018" s="5"/>
      <c r="C1018" s="2"/>
      <c r="D1018" s="58"/>
      <c r="E1018" s="2"/>
    </row>
    <row r="1019" spans="1:5" s="1" customFormat="1" ht="15.75" customHeight="1" x14ac:dyDescent="0.2">
      <c r="A1019" s="3"/>
      <c r="B1019" s="5"/>
      <c r="C1019" s="2"/>
      <c r="D1019" s="58"/>
      <c r="E1019" s="2"/>
    </row>
    <row r="1020" spans="1:5" s="1" customFormat="1" ht="15.75" customHeight="1" x14ac:dyDescent="0.2">
      <c r="A1020" s="3"/>
      <c r="B1020" s="5"/>
      <c r="C1020" s="2"/>
      <c r="D1020" s="58"/>
      <c r="E1020" s="2"/>
    </row>
    <row r="1021" spans="1:5" s="1" customFormat="1" ht="15.75" customHeight="1" x14ac:dyDescent="0.2">
      <c r="A1021" s="3"/>
      <c r="B1021" s="5"/>
      <c r="C1021" s="2"/>
      <c r="D1021" s="58"/>
      <c r="E1021" s="2"/>
    </row>
    <row r="1022" spans="1:5" s="1" customFormat="1" ht="15.75" customHeight="1" x14ac:dyDescent="0.2">
      <c r="A1022" s="3"/>
      <c r="B1022" s="5"/>
      <c r="C1022" s="2"/>
      <c r="D1022" s="58"/>
      <c r="E1022" s="2"/>
    </row>
    <row r="1023" spans="1:5" s="1" customFormat="1" ht="15.75" customHeight="1" x14ac:dyDescent="0.2">
      <c r="A1023" s="3"/>
      <c r="B1023" s="5"/>
      <c r="C1023" s="2"/>
      <c r="D1023" s="58"/>
      <c r="E1023" s="2"/>
    </row>
    <row r="1024" spans="1:5" s="1" customFormat="1" ht="15.75" customHeight="1" x14ac:dyDescent="0.2">
      <c r="A1024" s="3"/>
      <c r="B1024" s="5"/>
      <c r="C1024" s="2"/>
      <c r="D1024" s="58"/>
      <c r="E1024" s="2"/>
    </row>
    <row r="1025" spans="1:5" s="1" customFormat="1" ht="15.75" customHeight="1" x14ac:dyDescent="0.2">
      <c r="A1025" s="3"/>
      <c r="B1025" s="5"/>
      <c r="C1025" s="2"/>
      <c r="D1025" s="58"/>
      <c r="E1025" s="2"/>
    </row>
    <row r="1026" spans="1:5" s="1" customFormat="1" ht="15.75" customHeight="1" x14ac:dyDescent="0.2">
      <c r="A1026" s="3"/>
      <c r="B1026" s="5"/>
      <c r="C1026" s="2"/>
      <c r="D1026" s="58"/>
      <c r="E1026" s="2"/>
    </row>
    <row r="1027" spans="1:5" s="1" customFormat="1" ht="15.75" customHeight="1" x14ac:dyDescent="0.2">
      <c r="A1027" s="3"/>
      <c r="B1027" s="5"/>
      <c r="C1027" s="2"/>
      <c r="D1027" s="58"/>
      <c r="E1027" s="2"/>
    </row>
    <row r="1028" spans="1:5" s="1" customFormat="1" ht="15.75" customHeight="1" x14ac:dyDescent="0.2">
      <c r="A1028" s="3"/>
      <c r="B1028" s="5"/>
      <c r="C1028" s="2"/>
      <c r="D1028" s="58"/>
      <c r="E1028" s="2"/>
    </row>
    <row r="1029" spans="1:5" s="1" customFormat="1" ht="15.75" customHeight="1" x14ac:dyDescent="0.2">
      <c r="A1029" s="3"/>
      <c r="B1029" s="5"/>
      <c r="C1029" s="2"/>
      <c r="D1029" s="58"/>
      <c r="E1029" s="2"/>
    </row>
    <row r="1030" spans="1:5" s="1" customFormat="1" ht="15.75" customHeight="1" x14ac:dyDescent="0.2">
      <c r="A1030" s="3"/>
      <c r="B1030" s="5"/>
      <c r="C1030" s="2"/>
      <c r="D1030" s="58"/>
      <c r="E1030" s="2"/>
    </row>
    <row r="1031" spans="1:5" s="1" customFormat="1" ht="15.75" customHeight="1" x14ac:dyDescent="0.2">
      <c r="A1031" s="3"/>
      <c r="B1031" s="5"/>
      <c r="C1031" s="2"/>
      <c r="D1031" s="58"/>
      <c r="E1031" s="2"/>
    </row>
    <row r="1032" spans="1:5" s="1" customFormat="1" ht="15.75" customHeight="1" x14ac:dyDescent="0.2">
      <c r="A1032" s="3"/>
      <c r="B1032" s="5"/>
      <c r="C1032" s="2"/>
      <c r="D1032" s="58"/>
      <c r="E1032" s="2"/>
    </row>
    <row r="1033" spans="1:5" s="1" customFormat="1" ht="15.75" customHeight="1" x14ac:dyDescent="0.2">
      <c r="A1033" s="3"/>
      <c r="B1033" s="5"/>
      <c r="C1033" s="2"/>
      <c r="D1033" s="58"/>
      <c r="E1033" s="2"/>
    </row>
    <row r="1034" spans="1:5" s="1" customFormat="1" ht="15.75" customHeight="1" x14ac:dyDescent="0.2">
      <c r="A1034" s="3"/>
      <c r="B1034" s="5"/>
      <c r="C1034" s="2"/>
      <c r="D1034" s="58"/>
      <c r="E1034" s="2"/>
    </row>
    <row r="1035" spans="1:5" s="1" customFormat="1" ht="15.75" customHeight="1" x14ac:dyDescent="0.2">
      <c r="A1035" s="3"/>
      <c r="B1035" s="5"/>
      <c r="C1035" s="2"/>
      <c r="D1035" s="58"/>
      <c r="E1035" s="2"/>
    </row>
    <row r="1036" spans="1:5" s="1" customFormat="1" ht="15.75" customHeight="1" x14ac:dyDescent="0.2">
      <c r="A1036" s="3"/>
      <c r="B1036" s="5"/>
      <c r="C1036" s="2"/>
      <c r="D1036" s="58"/>
      <c r="E1036" s="2"/>
    </row>
    <row r="1037" spans="1:5" s="1" customFormat="1" ht="15.75" customHeight="1" x14ac:dyDescent="0.2">
      <c r="A1037" s="3"/>
      <c r="B1037" s="5"/>
      <c r="C1037" s="2"/>
      <c r="D1037" s="58"/>
      <c r="E1037" s="2"/>
    </row>
    <row r="1038" spans="1:5" s="1" customFormat="1" ht="15.75" customHeight="1" x14ac:dyDescent="0.2">
      <c r="A1038" s="3"/>
      <c r="B1038" s="5"/>
      <c r="C1038" s="2"/>
      <c r="D1038" s="58"/>
      <c r="E1038" s="2"/>
    </row>
    <row r="1039" spans="1:5" s="1" customFormat="1" ht="15.75" customHeight="1" x14ac:dyDescent="0.2">
      <c r="A1039" s="3"/>
      <c r="B1039" s="5"/>
      <c r="C1039" s="2"/>
      <c r="D1039" s="58"/>
      <c r="E1039" s="2"/>
    </row>
    <row r="1040" spans="1:5" s="1" customFormat="1" ht="15.75" customHeight="1" x14ac:dyDescent="0.2">
      <c r="A1040" s="3"/>
      <c r="B1040" s="5"/>
      <c r="C1040" s="2"/>
      <c r="D1040" s="58"/>
      <c r="E1040" s="2"/>
    </row>
    <row r="1041" spans="1:5" s="1" customFormat="1" ht="15.75" customHeight="1" x14ac:dyDescent="0.2">
      <c r="A1041" s="3"/>
      <c r="B1041" s="5"/>
      <c r="C1041" s="2"/>
      <c r="D1041" s="58"/>
      <c r="E1041" s="2"/>
    </row>
    <row r="1042" spans="1:5" s="1" customFormat="1" ht="15.75" customHeight="1" x14ac:dyDescent="0.2">
      <c r="A1042" s="3"/>
      <c r="B1042" s="5"/>
      <c r="C1042" s="2"/>
      <c r="D1042" s="58"/>
      <c r="E1042" s="2"/>
    </row>
    <row r="1043" spans="1:5" s="1" customFormat="1" ht="15.75" customHeight="1" x14ac:dyDescent="0.2">
      <c r="A1043" s="3"/>
      <c r="B1043" s="5"/>
      <c r="C1043" s="2"/>
      <c r="D1043" s="58"/>
      <c r="E1043" s="2"/>
    </row>
    <row r="1044" spans="1:5" s="1" customFormat="1" ht="15.75" customHeight="1" x14ac:dyDescent="0.2">
      <c r="A1044" s="3"/>
      <c r="B1044" s="5"/>
      <c r="C1044" s="2"/>
      <c r="D1044" s="58"/>
      <c r="E1044" s="2"/>
    </row>
    <row r="1045" spans="1:5" s="1" customFormat="1" ht="15.75" customHeight="1" x14ac:dyDescent="0.2">
      <c r="A1045" s="3"/>
      <c r="B1045" s="5"/>
      <c r="C1045" s="2"/>
      <c r="D1045" s="58"/>
      <c r="E1045" s="2"/>
    </row>
    <row r="1046" spans="1:5" s="1" customFormat="1" ht="15.75" customHeight="1" x14ac:dyDescent="0.2">
      <c r="A1046" s="3"/>
      <c r="B1046" s="5"/>
      <c r="C1046" s="2"/>
      <c r="D1046" s="58"/>
      <c r="E1046" s="2"/>
    </row>
    <row r="1047" spans="1:5" s="1" customFormat="1" ht="15.75" customHeight="1" x14ac:dyDescent="0.2">
      <c r="A1047" s="3"/>
      <c r="B1047" s="5"/>
      <c r="C1047" s="2"/>
      <c r="D1047" s="58"/>
      <c r="E1047" s="2"/>
    </row>
    <row r="1048" spans="1:5" s="1" customFormat="1" ht="15.75" customHeight="1" x14ac:dyDescent="0.2">
      <c r="A1048" s="3"/>
      <c r="B1048" s="5"/>
      <c r="C1048" s="2"/>
      <c r="D1048" s="58"/>
      <c r="E1048" s="2"/>
    </row>
    <row r="1049" spans="1:5" s="1" customFormat="1" ht="15.75" customHeight="1" x14ac:dyDescent="0.2">
      <c r="A1049" s="3"/>
      <c r="B1049" s="5"/>
      <c r="C1049" s="2"/>
      <c r="D1049" s="58"/>
      <c r="E1049" s="2"/>
    </row>
    <row r="1050" spans="1:5" s="1" customFormat="1" ht="15.75" customHeight="1" x14ac:dyDescent="0.2">
      <c r="A1050" s="3"/>
      <c r="B1050" s="5"/>
      <c r="C1050" s="2"/>
      <c r="D1050" s="58"/>
      <c r="E1050" s="2"/>
    </row>
    <row r="1051" spans="1:5" s="1" customFormat="1" ht="15.75" customHeight="1" x14ac:dyDescent="0.2">
      <c r="A1051" s="3"/>
      <c r="B1051" s="5"/>
      <c r="C1051" s="2"/>
      <c r="D1051" s="58"/>
      <c r="E1051" s="2"/>
    </row>
    <row r="1052" spans="1:5" s="1" customFormat="1" ht="15.75" customHeight="1" x14ac:dyDescent="0.2">
      <c r="A1052" s="3"/>
      <c r="B1052" s="5"/>
      <c r="C1052" s="2"/>
      <c r="D1052" s="58"/>
      <c r="E1052" s="2"/>
    </row>
    <row r="1053" spans="1:5" s="1" customFormat="1" ht="15.75" customHeight="1" x14ac:dyDescent="0.2">
      <c r="A1053" s="3"/>
      <c r="B1053" s="5"/>
      <c r="C1053" s="2"/>
      <c r="D1053" s="58"/>
      <c r="E1053" s="2"/>
    </row>
    <row r="1054" spans="1:5" s="1" customFormat="1" ht="15.75" customHeight="1" x14ac:dyDescent="0.2">
      <c r="A1054" s="3"/>
      <c r="B1054" s="5"/>
      <c r="C1054" s="2"/>
      <c r="D1054" s="58"/>
      <c r="E1054" s="2"/>
    </row>
    <row r="1055" spans="1:5" s="1" customFormat="1" ht="15.75" customHeight="1" x14ac:dyDescent="0.2">
      <c r="A1055" s="3"/>
      <c r="B1055" s="5"/>
      <c r="C1055" s="2"/>
      <c r="D1055" s="58"/>
      <c r="E1055" s="2"/>
    </row>
    <row r="1056" spans="1:5" s="1" customFormat="1" ht="15.75" customHeight="1" x14ac:dyDescent="0.2">
      <c r="A1056" s="3"/>
      <c r="B1056" s="5"/>
      <c r="C1056" s="2"/>
      <c r="D1056" s="58"/>
      <c r="E1056" s="2"/>
    </row>
    <row r="1057" spans="1:5" s="1" customFormat="1" ht="15.75" customHeight="1" x14ac:dyDescent="0.2">
      <c r="A1057" s="3"/>
      <c r="B1057" s="5"/>
      <c r="C1057" s="2"/>
      <c r="D1057" s="58"/>
      <c r="E1057" s="2"/>
    </row>
    <row r="1058" spans="1:5" s="1" customFormat="1" ht="15.75" customHeight="1" x14ac:dyDescent="0.2">
      <c r="A1058" s="3"/>
      <c r="B1058" s="5"/>
      <c r="C1058" s="2"/>
      <c r="D1058" s="58"/>
      <c r="E1058" s="2"/>
    </row>
    <row r="1059" spans="1:5" s="1" customFormat="1" ht="15.75" customHeight="1" x14ac:dyDescent="0.2">
      <c r="A1059" s="3"/>
      <c r="B1059" s="5"/>
      <c r="C1059" s="2"/>
      <c r="D1059" s="58"/>
      <c r="E1059" s="2"/>
    </row>
    <row r="1060" spans="1:5" s="1" customFormat="1" ht="15.75" customHeight="1" x14ac:dyDescent="0.2">
      <c r="A1060" s="3"/>
      <c r="B1060" s="5"/>
      <c r="C1060" s="2"/>
      <c r="D1060" s="58"/>
      <c r="E1060" s="2"/>
    </row>
    <row r="1061" spans="1:5" s="1" customFormat="1" ht="15.75" customHeight="1" x14ac:dyDescent="0.2">
      <c r="A1061" s="3"/>
      <c r="B1061" s="5"/>
      <c r="C1061" s="2"/>
      <c r="D1061" s="58"/>
      <c r="E1061" s="2"/>
    </row>
    <row r="1062" spans="1:5" s="1" customFormat="1" ht="15.75" customHeight="1" x14ac:dyDescent="0.2">
      <c r="A1062" s="3"/>
      <c r="B1062" s="5"/>
      <c r="C1062" s="2"/>
      <c r="D1062" s="58"/>
      <c r="E1062" s="2"/>
    </row>
    <row r="1063" spans="1:5" s="1" customFormat="1" ht="15.75" customHeight="1" x14ac:dyDescent="0.2">
      <c r="A1063" s="3"/>
      <c r="B1063" s="5"/>
      <c r="C1063" s="2"/>
      <c r="D1063" s="58"/>
      <c r="E1063" s="2"/>
    </row>
    <row r="1064" spans="1:5" s="1" customFormat="1" ht="15.75" customHeight="1" x14ac:dyDescent="0.2">
      <c r="A1064" s="3"/>
      <c r="B1064" s="5"/>
      <c r="C1064" s="2"/>
      <c r="D1064" s="58"/>
      <c r="E1064" s="2"/>
    </row>
    <row r="1065" spans="1:5" s="1" customFormat="1" ht="15.75" customHeight="1" x14ac:dyDescent="0.2">
      <c r="A1065" s="3"/>
      <c r="B1065" s="5"/>
      <c r="C1065" s="2"/>
      <c r="D1065" s="58"/>
      <c r="E1065" s="2"/>
    </row>
    <row r="1066" spans="1:5" s="1" customFormat="1" ht="15.75" customHeight="1" x14ac:dyDescent="0.2">
      <c r="A1066" s="3"/>
      <c r="B1066" s="5"/>
      <c r="C1066" s="2"/>
      <c r="D1066" s="58"/>
      <c r="E1066" s="2"/>
    </row>
    <row r="1067" spans="1:5" s="1" customFormat="1" ht="15.75" customHeight="1" x14ac:dyDescent="0.2">
      <c r="A1067" s="3"/>
      <c r="B1067" s="5"/>
      <c r="C1067" s="2"/>
      <c r="D1067" s="58"/>
      <c r="E1067" s="2"/>
    </row>
    <row r="1068" spans="1:5" s="1" customFormat="1" ht="15.75" customHeight="1" x14ac:dyDescent="0.2">
      <c r="A1068" s="3"/>
      <c r="B1068" s="5"/>
      <c r="C1068" s="2"/>
      <c r="D1068" s="58"/>
      <c r="E1068" s="2"/>
    </row>
    <row r="1069" spans="1:5" s="1" customFormat="1" ht="15.75" customHeight="1" x14ac:dyDescent="0.2">
      <c r="A1069" s="3"/>
      <c r="B1069" s="5"/>
      <c r="C1069" s="2"/>
      <c r="D1069" s="58"/>
      <c r="E1069" s="2"/>
    </row>
    <row r="1070" spans="1:5" s="1" customFormat="1" ht="15.75" customHeight="1" x14ac:dyDescent="0.2">
      <c r="A1070" s="3"/>
      <c r="B1070" s="5"/>
      <c r="C1070" s="2"/>
      <c r="D1070" s="58"/>
      <c r="E1070" s="2"/>
    </row>
    <row r="1071" spans="1:5" s="1" customFormat="1" ht="15.75" customHeight="1" x14ac:dyDescent="0.2">
      <c r="A1071" s="3"/>
      <c r="B1071" s="5"/>
      <c r="C1071" s="2"/>
      <c r="D1071" s="58"/>
      <c r="E1071" s="2"/>
    </row>
    <row r="1072" spans="1:5" s="1" customFormat="1" ht="15.75" customHeight="1" x14ac:dyDescent="0.2">
      <c r="A1072" s="3"/>
      <c r="B1072" s="5"/>
      <c r="C1072" s="2"/>
      <c r="D1072" s="58"/>
      <c r="E1072" s="2"/>
    </row>
    <row r="1073" spans="1:5" s="1" customFormat="1" ht="15.75" customHeight="1" x14ac:dyDescent="0.2">
      <c r="A1073" s="3"/>
      <c r="B1073" s="5"/>
      <c r="C1073" s="2"/>
      <c r="D1073" s="58"/>
      <c r="E1073" s="2"/>
    </row>
    <row r="1074" spans="1:5" s="1" customFormat="1" ht="15.75" customHeight="1" x14ac:dyDescent="0.2">
      <c r="A1074" s="3"/>
      <c r="B1074" s="5"/>
      <c r="C1074" s="2"/>
      <c r="D1074" s="58"/>
      <c r="E1074" s="2"/>
    </row>
    <row r="1075" spans="1:5" s="1" customFormat="1" ht="15.75" customHeight="1" x14ac:dyDescent="0.2">
      <c r="A1075" s="3"/>
      <c r="B1075" s="5"/>
      <c r="C1075" s="2"/>
      <c r="D1075" s="58"/>
      <c r="E1075" s="2"/>
    </row>
    <row r="1076" spans="1:5" s="1" customFormat="1" ht="15.75" customHeight="1" x14ac:dyDescent="0.2">
      <c r="A1076" s="3"/>
      <c r="B1076" s="5"/>
      <c r="C1076" s="2"/>
      <c r="D1076" s="58"/>
      <c r="E1076" s="2"/>
    </row>
    <row r="1077" spans="1:5" s="1" customFormat="1" ht="15.75" customHeight="1" x14ac:dyDescent="0.2">
      <c r="A1077" s="3"/>
      <c r="B1077" s="5"/>
      <c r="C1077" s="2"/>
      <c r="D1077" s="58"/>
      <c r="E1077" s="2"/>
    </row>
    <row r="1078" spans="1:5" s="1" customFormat="1" ht="15.75" customHeight="1" x14ac:dyDescent="0.2">
      <c r="A1078" s="3"/>
      <c r="B1078" s="5"/>
      <c r="C1078" s="2"/>
      <c r="D1078" s="58"/>
      <c r="E1078" s="2"/>
    </row>
    <row r="1079" spans="1:5" s="1" customFormat="1" ht="15.75" customHeight="1" x14ac:dyDescent="0.2">
      <c r="A1079" s="3"/>
      <c r="B1079" s="5"/>
      <c r="C1079" s="2"/>
      <c r="D1079" s="58"/>
      <c r="E1079" s="2"/>
    </row>
    <row r="1080" spans="1:5" s="1" customFormat="1" ht="15.75" customHeight="1" x14ac:dyDescent="0.2">
      <c r="A1080" s="3"/>
      <c r="B1080" s="5"/>
      <c r="C1080" s="2"/>
      <c r="D1080" s="58"/>
      <c r="E1080" s="2"/>
    </row>
    <row r="1081" spans="1:5" s="1" customFormat="1" ht="15.75" customHeight="1" x14ac:dyDescent="0.2">
      <c r="A1081" s="3"/>
      <c r="B1081" s="5"/>
      <c r="C1081" s="2"/>
      <c r="D1081" s="58"/>
      <c r="E1081" s="2"/>
    </row>
    <row r="1082" spans="1:5" s="1" customFormat="1" ht="15.75" customHeight="1" x14ac:dyDescent="0.2">
      <c r="A1082" s="3"/>
      <c r="B1082" s="5"/>
      <c r="C1082" s="2"/>
      <c r="D1082" s="58"/>
      <c r="E1082" s="2"/>
    </row>
    <row r="1083" spans="1:5" s="1" customFormat="1" ht="15.75" customHeight="1" x14ac:dyDescent="0.2">
      <c r="A1083" s="3"/>
      <c r="B1083" s="5"/>
      <c r="C1083" s="2"/>
      <c r="D1083" s="58"/>
      <c r="E1083" s="2"/>
    </row>
    <row r="1084" spans="1:5" s="1" customFormat="1" ht="15.75" customHeight="1" x14ac:dyDescent="0.2">
      <c r="A1084" s="3"/>
      <c r="B1084" s="5"/>
      <c r="C1084" s="2"/>
      <c r="D1084" s="58"/>
      <c r="E1084" s="2"/>
    </row>
    <row r="1085" spans="1:5" s="1" customFormat="1" ht="15.75" customHeight="1" x14ac:dyDescent="0.2">
      <c r="A1085" s="3"/>
      <c r="B1085" s="5"/>
      <c r="C1085" s="2"/>
      <c r="D1085" s="58"/>
      <c r="E1085" s="2"/>
    </row>
    <row r="1086" spans="1:5" s="1" customFormat="1" ht="15.75" customHeight="1" x14ac:dyDescent="0.2">
      <c r="A1086" s="3"/>
      <c r="B1086" s="5"/>
      <c r="C1086" s="2"/>
      <c r="D1086" s="58"/>
      <c r="E1086" s="2"/>
    </row>
    <row r="1087" spans="1:5" s="1" customFormat="1" ht="15.75" customHeight="1" x14ac:dyDescent="0.2">
      <c r="A1087" s="3"/>
      <c r="B1087" s="5"/>
      <c r="C1087" s="2"/>
      <c r="D1087" s="58"/>
      <c r="E1087" s="2"/>
    </row>
    <row r="1088" spans="1:5" s="1" customFormat="1" ht="15.75" customHeight="1" x14ac:dyDescent="0.2">
      <c r="A1088" s="3"/>
      <c r="B1088" s="5"/>
      <c r="C1088" s="2"/>
      <c r="D1088" s="58"/>
      <c r="E1088" s="2"/>
    </row>
    <row r="1089" spans="1:5" s="1" customFormat="1" ht="15.75" customHeight="1" x14ac:dyDescent="0.2">
      <c r="A1089" s="3"/>
      <c r="B1089" s="5"/>
      <c r="C1089" s="2"/>
      <c r="D1089" s="58"/>
      <c r="E1089" s="2"/>
    </row>
    <row r="1090" spans="1:5" s="1" customFormat="1" ht="15.75" customHeight="1" x14ac:dyDescent="0.2">
      <c r="A1090" s="3"/>
      <c r="B1090" s="5"/>
      <c r="C1090" s="2"/>
      <c r="D1090" s="58"/>
      <c r="E1090" s="2"/>
    </row>
    <row r="1091" spans="1:5" s="1" customFormat="1" ht="15.75" customHeight="1" x14ac:dyDescent="0.2">
      <c r="A1091" s="3"/>
      <c r="B1091" s="5"/>
      <c r="C1091" s="2"/>
      <c r="D1091" s="58"/>
      <c r="E1091" s="2"/>
    </row>
    <row r="1092" spans="1:5" s="1" customFormat="1" ht="15.75" customHeight="1" x14ac:dyDescent="0.2">
      <c r="A1092" s="3"/>
      <c r="B1092" s="5"/>
      <c r="C1092" s="2"/>
      <c r="D1092" s="58"/>
      <c r="E1092" s="2"/>
    </row>
    <row r="1093" spans="1:5" s="1" customFormat="1" ht="15.75" customHeight="1" x14ac:dyDescent="0.2">
      <c r="A1093" s="3"/>
      <c r="B1093" s="5"/>
      <c r="C1093" s="2"/>
      <c r="D1093" s="58"/>
      <c r="E1093" s="2"/>
    </row>
    <row r="1094" spans="1:5" s="1" customFormat="1" ht="15.75" customHeight="1" x14ac:dyDescent="0.2">
      <c r="A1094" s="3"/>
      <c r="B1094" s="5"/>
      <c r="C1094" s="2"/>
      <c r="D1094" s="58"/>
      <c r="E1094" s="2"/>
    </row>
    <row r="1095" spans="1:5" s="1" customFormat="1" ht="15.75" customHeight="1" x14ac:dyDescent="0.2">
      <c r="A1095" s="3"/>
      <c r="B1095" s="5"/>
      <c r="C1095" s="2"/>
      <c r="D1095" s="58"/>
      <c r="E1095" s="2"/>
    </row>
    <row r="1096" spans="1:5" s="1" customFormat="1" ht="15.75" customHeight="1" x14ac:dyDescent="0.2">
      <c r="A1096" s="3"/>
      <c r="B1096" s="5"/>
      <c r="C1096" s="2"/>
      <c r="D1096" s="58"/>
      <c r="E1096" s="2"/>
    </row>
    <row r="1097" spans="1:5" s="1" customFormat="1" ht="15.75" customHeight="1" x14ac:dyDescent="0.2">
      <c r="A1097" s="3"/>
      <c r="B1097" s="5"/>
      <c r="C1097" s="2"/>
      <c r="D1097" s="58"/>
      <c r="E1097" s="2"/>
    </row>
    <row r="1098" spans="1:5" s="1" customFormat="1" ht="15.75" customHeight="1" x14ac:dyDescent="0.2">
      <c r="A1098" s="3"/>
      <c r="B1098" s="5"/>
      <c r="C1098" s="2"/>
      <c r="D1098" s="58"/>
      <c r="E1098" s="2"/>
    </row>
    <row r="1099" spans="1:5" s="1" customFormat="1" ht="15.75" customHeight="1" x14ac:dyDescent="0.2">
      <c r="A1099" s="3"/>
      <c r="B1099" s="5"/>
      <c r="C1099" s="2"/>
      <c r="D1099" s="58"/>
      <c r="E1099" s="2"/>
    </row>
    <row r="1100" spans="1:5" s="1" customFormat="1" ht="15.75" customHeight="1" x14ac:dyDescent="0.2">
      <c r="A1100" s="3"/>
      <c r="B1100" s="5"/>
      <c r="C1100" s="2"/>
      <c r="D1100" s="58"/>
      <c r="E1100" s="2"/>
    </row>
    <row r="1101" spans="1:5" s="1" customFormat="1" ht="15.75" customHeight="1" x14ac:dyDescent="0.2">
      <c r="A1101" s="3"/>
      <c r="B1101" s="5"/>
      <c r="C1101" s="2"/>
      <c r="D1101" s="58"/>
      <c r="E1101" s="2"/>
    </row>
    <row r="1102" spans="1:5" s="1" customFormat="1" ht="15.75" customHeight="1" x14ac:dyDescent="0.2">
      <c r="A1102" s="3"/>
      <c r="B1102" s="5"/>
      <c r="C1102" s="2"/>
      <c r="D1102" s="58"/>
      <c r="E1102" s="2"/>
    </row>
    <row r="1103" spans="1:5" s="1" customFormat="1" ht="15.75" customHeight="1" x14ac:dyDescent="0.2">
      <c r="A1103" s="3"/>
      <c r="B1103" s="5"/>
      <c r="C1103" s="2"/>
      <c r="D1103" s="58"/>
      <c r="E1103" s="2"/>
    </row>
    <row r="1104" spans="1:5" s="1" customFormat="1" ht="15.75" customHeight="1" x14ac:dyDescent="0.2">
      <c r="A1104" s="3"/>
      <c r="B1104" s="5"/>
      <c r="C1104" s="2"/>
      <c r="D1104" s="58"/>
      <c r="E1104" s="2"/>
    </row>
    <row r="1105" spans="1:5" s="1" customFormat="1" ht="15.75" customHeight="1" x14ac:dyDescent="0.2">
      <c r="A1105" s="3"/>
      <c r="B1105" s="5"/>
      <c r="C1105" s="2"/>
      <c r="D1105" s="58"/>
      <c r="E1105" s="2"/>
    </row>
    <row r="1106" spans="1:5" s="1" customFormat="1" ht="15.75" customHeight="1" x14ac:dyDescent="0.2">
      <c r="A1106" s="3"/>
      <c r="B1106" s="5"/>
      <c r="C1106" s="2"/>
      <c r="D1106" s="58"/>
      <c r="E1106" s="2"/>
    </row>
    <row r="1107" spans="1:5" s="1" customFormat="1" ht="15.75" customHeight="1" x14ac:dyDescent="0.2">
      <c r="A1107" s="3"/>
      <c r="B1107" s="5"/>
      <c r="C1107" s="2"/>
      <c r="D1107" s="58"/>
      <c r="E1107" s="2"/>
    </row>
    <row r="1108" spans="1:5" s="1" customFormat="1" ht="15.75" customHeight="1" x14ac:dyDescent="0.2">
      <c r="A1108" s="3"/>
      <c r="B1108" s="5"/>
      <c r="C1108" s="2"/>
      <c r="D1108" s="58"/>
      <c r="E1108" s="2"/>
    </row>
    <row r="1109" spans="1:5" s="1" customFormat="1" ht="15.75" customHeight="1" x14ac:dyDescent="0.2">
      <c r="A1109" s="3"/>
      <c r="B1109" s="5"/>
      <c r="C1109" s="2"/>
      <c r="D1109" s="58"/>
      <c r="E1109" s="2"/>
    </row>
    <row r="1110" spans="1:5" s="1" customFormat="1" ht="15.75" customHeight="1" x14ac:dyDescent="0.2">
      <c r="A1110" s="3"/>
      <c r="B1110" s="5"/>
      <c r="C1110" s="2"/>
      <c r="D1110" s="58"/>
      <c r="E1110" s="2"/>
    </row>
    <row r="1111" spans="1:5" s="1" customFormat="1" ht="15.75" customHeight="1" x14ac:dyDescent="0.2">
      <c r="A1111" s="3"/>
      <c r="B1111" s="5"/>
      <c r="C1111" s="2"/>
      <c r="D1111" s="58"/>
      <c r="E1111" s="2"/>
    </row>
    <row r="1112" spans="1:5" s="1" customFormat="1" ht="15.75" customHeight="1" x14ac:dyDescent="0.2">
      <c r="A1112" s="3"/>
      <c r="B1112" s="5"/>
      <c r="C1112" s="2"/>
      <c r="D1112" s="58"/>
      <c r="E1112" s="2"/>
    </row>
    <row r="1113" spans="1:5" s="1" customFormat="1" ht="15.75" customHeight="1" x14ac:dyDescent="0.2">
      <c r="A1113" s="3"/>
      <c r="B1113" s="5"/>
      <c r="C1113" s="2"/>
      <c r="D1113" s="58"/>
      <c r="E1113" s="2"/>
    </row>
    <row r="1114" spans="1:5" s="1" customFormat="1" ht="15.75" customHeight="1" x14ac:dyDescent="0.2">
      <c r="A1114" s="3"/>
      <c r="B1114" s="5"/>
      <c r="C1114" s="2"/>
      <c r="D1114" s="58"/>
      <c r="E1114" s="2"/>
    </row>
    <row r="1115" spans="1:5" s="1" customFormat="1" ht="15.75" customHeight="1" x14ac:dyDescent="0.2">
      <c r="A1115" s="3"/>
      <c r="B1115" s="5"/>
      <c r="C1115" s="2"/>
      <c r="D1115" s="58"/>
      <c r="E1115" s="2"/>
    </row>
    <row r="1116" spans="1:5" s="1" customFormat="1" ht="15.75" customHeight="1" x14ac:dyDescent="0.2">
      <c r="A1116" s="3"/>
      <c r="B1116" s="5"/>
      <c r="C1116" s="2"/>
      <c r="D1116" s="58"/>
      <c r="E1116" s="2"/>
    </row>
    <row r="1117" spans="1:5" s="1" customFormat="1" ht="15.75" customHeight="1" x14ac:dyDescent="0.2">
      <c r="A1117" s="3"/>
      <c r="B1117" s="5"/>
      <c r="C1117" s="2"/>
      <c r="D1117" s="58"/>
      <c r="E1117" s="2"/>
    </row>
    <row r="1118" spans="1:5" s="1" customFormat="1" ht="15.75" customHeight="1" x14ac:dyDescent="0.2">
      <c r="A1118" s="3"/>
      <c r="B1118" s="5"/>
      <c r="C1118" s="2"/>
      <c r="D1118" s="58"/>
      <c r="E1118" s="2"/>
    </row>
    <row r="1119" spans="1:5" s="1" customFormat="1" ht="15.75" customHeight="1" x14ac:dyDescent="0.2">
      <c r="A1119" s="3"/>
      <c r="B1119" s="5"/>
      <c r="C1119" s="2"/>
      <c r="D1119" s="58"/>
      <c r="E1119" s="2"/>
    </row>
    <row r="1120" spans="1:5" s="1" customFormat="1" ht="15.75" customHeight="1" x14ac:dyDescent="0.2">
      <c r="A1120" s="3"/>
      <c r="B1120" s="5"/>
      <c r="C1120" s="2"/>
      <c r="D1120" s="58"/>
      <c r="E1120" s="2"/>
    </row>
    <row r="1121" spans="1:5" s="1" customFormat="1" ht="15.75" customHeight="1" x14ac:dyDescent="0.2">
      <c r="A1121" s="3"/>
      <c r="B1121" s="5"/>
      <c r="C1121" s="2"/>
      <c r="D1121" s="58"/>
      <c r="E1121" s="2"/>
    </row>
    <row r="1122" spans="1:5" s="1" customFormat="1" ht="15.75" customHeight="1" x14ac:dyDescent="0.2">
      <c r="A1122" s="3"/>
      <c r="B1122" s="5"/>
      <c r="C1122" s="2"/>
      <c r="D1122" s="58"/>
      <c r="E1122" s="2"/>
    </row>
    <row r="1123" spans="1:5" s="1" customFormat="1" ht="15.75" customHeight="1" x14ac:dyDescent="0.2">
      <c r="A1123" s="3"/>
      <c r="B1123" s="5"/>
      <c r="C1123" s="2"/>
      <c r="D1123" s="58"/>
      <c r="E1123" s="2"/>
    </row>
    <row r="1124" spans="1:5" s="1" customFormat="1" ht="15.75" customHeight="1" x14ac:dyDescent="0.2">
      <c r="A1124" s="3"/>
      <c r="B1124" s="5"/>
      <c r="C1124" s="2"/>
      <c r="D1124" s="58"/>
      <c r="E1124" s="2"/>
    </row>
    <row r="1125" spans="1:5" s="1" customFormat="1" ht="15.75" customHeight="1" x14ac:dyDescent="0.2">
      <c r="A1125" s="3"/>
      <c r="B1125" s="5"/>
      <c r="C1125" s="2"/>
      <c r="D1125" s="58"/>
      <c r="E1125" s="2"/>
    </row>
    <row r="1126" spans="1:5" s="1" customFormat="1" ht="15.75" customHeight="1" x14ac:dyDescent="0.2">
      <c r="A1126" s="3"/>
      <c r="B1126" s="5"/>
      <c r="C1126" s="2"/>
      <c r="D1126" s="58"/>
      <c r="E1126" s="2"/>
    </row>
    <row r="1127" spans="1:5" s="1" customFormat="1" ht="15.75" customHeight="1" x14ac:dyDescent="0.2">
      <c r="A1127" s="3"/>
      <c r="B1127" s="5"/>
      <c r="C1127" s="2"/>
      <c r="D1127" s="58"/>
      <c r="E1127" s="2"/>
    </row>
    <row r="1128" spans="1:5" s="1" customFormat="1" ht="15.75" customHeight="1" x14ac:dyDescent="0.2">
      <c r="A1128" s="3"/>
      <c r="B1128" s="5"/>
      <c r="C1128" s="2"/>
      <c r="D1128" s="58"/>
      <c r="E1128" s="2"/>
    </row>
    <row r="1129" spans="1:5" s="1" customFormat="1" ht="15.75" customHeight="1" x14ac:dyDescent="0.2">
      <c r="A1129" s="3"/>
      <c r="B1129" s="5"/>
      <c r="C1129" s="2"/>
      <c r="D1129" s="58"/>
      <c r="E1129" s="2"/>
    </row>
    <row r="1130" spans="1:5" s="1" customFormat="1" ht="15.75" customHeight="1" x14ac:dyDescent="0.2">
      <c r="A1130" s="3"/>
      <c r="B1130" s="5"/>
      <c r="C1130" s="2"/>
      <c r="D1130" s="58"/>
      <c r="E1130" s="2"/>
    </row>
    <row r="1131" spans="1:5" s="1" customFormat="1" ht="15.75" customHeight="1" x14ac:dyDescent="0.2">
      <c r="A1131" s="3"/>
      <c r="B1131" s="5"/>
      <c r="C1131" s="2"/>
      <c r="D1131" s="58"/>
      <c r="E1131" s="2"/>
    </row>
    <row r="1132" spans="1:5" s="1" customFormat="1" ht="15.75" customHeight="1" x14ac:dyDescent="0.2">
      <c r="A1132" s="3"/>
      <c r="B1132" s="5"/>
      <c r="C1132" s="2"/>
      <c r="D1132" s="58"/>
      <c r="E1132" s="2"/>
    </row>
    <row r="1133" spans="1:5" s="1" customFormat="1" ht="15.75" customHeight="1" x14ac:dyDescent="0.2">
      <c r="A1133" s="3"/>
      <c r="B1133" s="5"/>
      <c r="C1133" s="2"/>
      <c r="D1133" s="58"/>
      <c r="E1133" s="2"/>
    </row>
    <row r="1134" spans="1:5" s="1" customFormat="1" ht="15.75" customHeight="1" x14ac:dyDescent="0.2">
      <c r="A1134" s="3"/>
      <c r="B1134" s="5"/>
      <c r="C1134" s="2"/>
      <c r="D1134" s="58"/>
      <c r="E1134" s="2"/>
    </row>
    <row r="1135" spans="1:5" s="1" customFormat="1" ht="15.75" customHeight="1" x14ac:dyDescent="0.2">
      <c r="A1135" s="3"/>
      <c r="B1135" s="5"/>
      <c r="C1135" s="2"/>
      <c r="D1135" s="58"/>
      <c r="E1135" s="2"/>
    </row>
    <row r="1136" spans="1:5" s="1" customFormat="1" ht="15.75" customHeight="1" x14ac:dyDescent="0.2">
      <c r="A1136" s="3"/>
      <c r="B1136" s="5"/>
      <c r="C1136" s="2"/>
      <c r="D1136" s="58"/>
      <c r="E1136" s="2"/>
    </row>
    <row r="1137" spans="1:5" s="1" customFormat="1" ht="15.75" customHeight="1" x14ac:dyDescent="0.2">
      <c r="A1137" s="3"/>
      <c r="B1137" s="5"/>
      <c r="C1137" s="2"/>
      <c r="D1137" s="58"/>
      <c r="E1137" s="2"/>
    </row>
    <row r="1138" spans="1:5" s="1" customFormat="1" ht="15.75" customHeight="1" x14ac:dyDescent="0.2">
      <c r="A1138" s="3"/>
      <c r="B1138" s="5"/>
      <c r="C1138" s="2"/>
      <c r="D1138" s="58"/>
      <c r="E1138" s="2"/>
    </row>
    <row r="1139" spans="1:5" s="1" customFormat="1" ht="15.75" customHeight="1" x14ac:dyDescent="0.2">
      <c r="A1139" s="3"/>
      <c r="B1139" s="5"/>
      <c r="C1139" s="2"/>
      <c r="D1139" s="58"/>
      <c r="E1139" s="2"/>
    </row>
    <row r="1140" spans="1:5" s="1" customFormat="1" ht="15.75" customHeight="1" x14ac:dyDescent="0.2">
      <c r="A1140" s="3"/>
      <c r="B1140" s="5"/>
      <c r="C1140" s="2"/>
      <c r="D1140" s="58"/>
      <c r="E1140" s="2"/>
    </row>
    <row r="1141" spans="1:5" s="1" customFormat="1" ht="15.75" customHeight="1" x14ac:dyDescent="0.2">
      <c r="A1141" s="3"/>
      <c r="B1141" s="5"/>
      <c r="C1141" s="2"/>
      <c r="D1141" s="58"/>
      <c r="E1141" s="2"/>
    </row>
    <row r="1142" spans="1:5" s="1" customFormat="1" ht="15.75" customHeight="1" x14ac:dyDescent="0.2">
      <c r="A1142" s="3"/>
      <c r="B1142" s="5"/>
      <c r="C1142" s="2"/>
      <c r="D1142" s="58"/>
      <c r="E1142" s="2"/>
    </row>
    <row r="1143" spans="1:5" s="1" customFormat="1" ht="15.75" customHeight="1" x14ac:dyDescent="0.2">
      <c r="A1143" s="3"/>
      <c r="B1143" s="5"/>
      <c r="C1143" s="2"/>
      <c r="D1143" s="58"/>
      <c r="E1143" s="2"/>
    </row>
    <row r="1144" spans="1:5" s="1" customFormat="1" ht="15.75" customHeight="1" x14ac:dyDescent="0.2">
      <c r="A1144" s="3"/>
      <c r="B1144" s="5"/>
      <c r="C1144" s="2"/>
      <c r="D1144" s="58"/>
      <c r="E1144" s="2"/>
    </row>
    <row r="1145" spans="1:5" s="1" customFormat="1" ht="15.75" customHeight="1" x14ac:dyDescent="0.2">
      <c r="A1145" s="3"/>
      <c r="B1145" s="5"/>
      <c r="C1145" s="2"/>
      <c r="D1145" s="58"/>
      <c r="E1145" s="2"/>
    </row>
    <row r="1146" spans="1:5" s="1" customFormat="1" ht="15.75" customHeight="1" x14ac:dyDescent="0.2">
      <c r="A1146" s="3"/>
      <c r="B1146" s="5"/>
      <c r="C1146" s="2"/>
      <c r="D1146" s="58"/>
      <c r="E1146" s="2"/>
    </row>
    <row r="1147" spans="1:5" s="1" customFormat="1" ht="15.75" customHeight="1" x14ac:dyDescent="0.2">
      <c r="A1147" s="3"/>
      <c r="B1147" s="5"/>
      <c r="C1147" s="2"/>
      <c r="D1147" s="58"/>
      <c r="E1147" s="2"/>
    </row>
    <row r="1148" spans="1:5" s="1" customFormat="1" ht="15.75" customHeight="1" x14ac:dyDescent="0.2">
      <c r="A1148" s="3"/>
      <c r="B1148" s="5"/>
      <c r="C1148" s="2"/>
      <c r="D1148" s="58"/>
      <c r="E1148" s="2"/>
    </row>
    <row r="1149" spans="1:5" s="1" customFormat="1" ht="15.75" customHeight="1" x14ac:dyDescent="0.2">
      <c r="A1149" s="3"/>
      <c r="B1149" s="5"/>
      <c r="C1149" s="2"/>
      <c r="D1149" s="58"/>
      <c r="E1149" s="2"/>
    </row>
    <row r="1150" spans="1:5" s="1" customFormat="1" ht="15.75" customHeight="1" x14ac:dyDescent="0.2">
      <c r="A1150" s="3"/>
      <c r="B1150" s="5"/>
      <c r="C1150" s="2"/>
      <c r="D1150" s="58"/>
      <c r="E1150" s="2"/>
    </row>
    <row r="1151" spans="1:5" s="1" customFormat="1" ht="15.75" customHeight="1" x14ac:dyDescent="0.2">
      <c r="A1151" s="3"/>
      <c r="B1151" s="5"/>
      <c r="C1151" s="2"/>
      <c r="D1151" s="58"/>
      <c r="E1151" s="2"/>
    </row>
    <row r="1152" spans="1:5" s="1" customFormat="1" ht="15.75" customHeight="1" x14ac:dyDescent="0.2">
      <c r="A1152" s="3"/>
      <c r="B1152" s="5"/>
      <c r="C1152" s="2"/>
      <c r="D1152" s="58"/>
      <c r="E1152" s="2"/>
    </row>
    <row r="1153" spans="1:11" s="1" customFormat="1" ht="15.75" customHeight="1" x14ac:dyDescent="0.2">
      <c r="A1153" s="3"/>
      <c r="B1153" s="5"/>
      <c r="C1153" s="2"/>
      <c r="D1153" s="58"/>
      <c r="E1153" s="2"/>
    </row>
    <row r="1154" spans="1:11" s="1" customFormat="1" ht="15.75" customHeight="1" x14ac:dyDescent="0.2">
      <c r="A1154" s="3"/>
      <c r="B1154" s="5"/>
      <c r="C1154" s="2"/>
      <c r="D1154" s="58"/>
      <c r="E1154" s="2"/>
      <c r="G1154" s="2"/>
      <c r="H1154" s="2"/>
      <c r="I1154" s="2"/>
      <c r="J1154" s="2"/>
      <c r="K1154" s="2"/>
    </row>
  </sheetData>
  <mergeCells count="4">
    <mergeCell ref="A5:A6"/>
    <mergeCell ref="A1:E1"/>
    <mergeCell ref="A2:E2"/>
    <mergeCell ref="A3:E3"/>
  </mergeCells>
  <printOptions horizontalCentered="1"/>
  <pageMargins left="0.98425196850393704" right="0.98425196850393704" top="0.86614173228346458" bottom="0.82677165354330717" header="0.51181102362204722" footer="0.51181102362204722"/>
  <pageSetup scale="77" firstPageNumber="19" orientation="portrait" useFirstPageNumber="1" r:id="rId1"/>
  <headerFooter differentOddEven="1">
    <oddHeader>&amp;L&amp;"Arial,Bold Italic"&amp;10 2020 Census of Population and Housing&amp;R&amp;"Arial,Bold Italic"&amp;10Lanao del Norte</oddHeader>
    <oddFooter xml:space="preserve">&amp;L&amp;"Arial,Bold Italic"&amp;10 Philippine Statistics Authority&amp;R&amp;"Arial,Bold"&amp;10&amp;P  </oddFooter>
    <evenHeader>&amp;L&amp;"Arial,Bold Italic"&amp;10 Lanao del Norte&amp;R&amp;"Arial,Bold Italic"&amp;10 2020 Census of Population and Housing</evenHeader>
    <evenFooter xml:space="preserve">&amp;L&amp;"Arial,Bold"&amp;10 &amp;P&amp;R&amp;"Arial,Bold Italic"&amp;10Philippine Statistics Authority </evenFooter>
  </headerFooter>
  <rowBreaks count="1" manualBreakCount="1">
    <brk id="28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A1C5-F052-4E38-BEEA-B1E7601D3F1E}">
  <dimension ref="A1:E315"/>
  <sheetViews>
    <sheetView view="pageBreakPreview" zoomScale="120" zoomScaleNormal="100" zoomScaleSheetLayoutView="120" workbookViewId="0">
      <selection activeCell="E31" sqref="E31"/>
    </sheetView>
  </sheetViews>
  <sheetFormatPr defaultColWidth="9.140625" defaultRowHeight="15.75" customHeight="1" x14ac:dyDescent="0.2"/>
  <cols>
    <col min="1" max="1" width="39.7109375" style="3" customWidth="1"/>
    <col min="2" max="2" width="15.7109375" style="5" customWidth="1"/>
    <col min="3" max="3" width="15.7109375" style="2" customWidth="1"/>
    <col min="4" max="4" width="15.7109375" style="58" customWidth="1"/>
    <col min="5" max="5" width="15.7109375" style="2" customWidth="1"/>
    <col min="6" max="16384" width="9.140625" style="2"/>
  </cols>
  <sheetData>
    <row r="1" spans="1:5" s="1" customFormat="1" ht="15.75" customHeight="1" x14ac:dyDescent="0.3">
      <c r="A1" s="97" t="s">
        <v>1835</v>
      </c>
      <c r="B1" s="97"/>
      <c r="C1" s="97"/>
      <c r="D1" s="97"/>
      <c r="E1" s="97"/>
    </row>
    <row r="2" spans="1:5" s="1" customFormat="1" ht="15.75" customHeight="1" x14ac:dyDescent="0.3">
      <c r="A2" s="97" t="s">
        <v>1836</v>
      </c>
      <c r="B2" s="97"/>
      <c r="C2" s="97"/>
      <c r="D2" s="97"/>
      <c r="E2" s="97"/>
    </row>
    <row r="3" spans="1:5" s="1" customFormat="1" ht="15.75" customHeight="1" x14ac:dyDescent="0.3">
      <c r="A3" s="98" t="s">
        <v>1822</v>
      </c>
      <c r="B3" s="98"/>
      <c r="C3" s="98"/>
      <c r="D3" s="98"/>
      <c r="E3" s="98"/>
    </row>
    <row r="4" spans="1:5" s="1" customFormat="1" ht="15.75" customHeight="1" thickBot="1" x14ac:dyDescent="0.25">
      <c r="A4" s="57"/>
      <c r="B4" s="57"/>
      <c r="C4" s="57"/>
      <c r="D4" s="57"/>
      <c r="E4" s="57"/>
    </row>
    <row r="5" spans="1:5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5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5" s="1" customFormat="1" ht="15.75" customHeight="1" x14ac:dyDescent="0.2">
      <c r="D7" s="57"/>
    </row>
    <row r="8" spans="1:5" s="1" customFormat="1" ht="15.75" customHeight="1" x14ac:dyDescent="0.25">
      <c r="A8" s="10" t="s">
        <v>922</v>
      </c>
      <c r="B8" s="8">
        <f>SUM(B9:B52)</f>
        <v>363115</v>
      </c>
      <c r="C8" s="8">
        <f>SUM(C9:C52)</f>
        <v>362182</v>
      </c>
      <c r="D8" s="60">
        <f>SUM(D9:D52)</f>
        <v>87239</v>
      </c>
      <c r="E8" s="91">
        <f>IFERROR(C8/D8,"")</f>
        <v>4.1516065062644003</v>
      </c>
    </row>
    <row r="9" spans="1:5" s="1" customFormat="1" ht="15.75" customHeight="1" x14ac:dyDescent="0.2">
      <c r="A9" s="28" t="s">
        <v>923</v>
      </c>
      <c r="B9" s="33">
        <v>5841</v>
      </c>
      <c r="C9" s="33">
        <v>5824</v>
      </c>
      <c r="D9" s="82">
        <v>1450</v>
      </c>
      <c r="E9" s="106">
        <f>IFERROR(C9/D9,"")</f>
        <v>4.0165517241379307</v>
      </c>
    </row>
    <row r="10" spans="1:5" s="1" customFormat="1" ht="15.75" customHeight="1" x14ac:dyDescent="0.2">
      <c r="A10" s="28" t="s">
        <v>924</v>
      </c>
      <c r="B10" s="30">
        <v>2381</v>
      </c>
      <c r="C10" s="30">
        <v>2381</v>
      </c>
      <c r="D10" s="82">
        <v>516</v>
      </c>
      <c r="E10" s="106">
        <f>IFERROR(C10/D10,"")</f>
        <v>4.6143410852713176</v>
      </c>
    </row>
    <row r="11" spans="1:5" s="1" customFormat="1" ht="15.75" customHeight="1" x14ac:dyDescent="0.2">
      <c r="A11" s="28" t="s">
        <v>925</v>
      </c>
      <c r="B11" s="11">
        <v>2025</v>
      </c>
      <c r="C11" s="11">
        <v>2025</v>
      </c>
      <c r="D11" s="82">
        <v>484</v>
      </c>
      <c r="E11" s="106">
        <f>IFERROR(C11/D11,"")</f>
        <v>4.1838842975206614</v>
      </c>
    </row>
    <row r="12" spans="1:5" s="1" customFormat="1" ht="15.75" customHeight="1" x14ac:dyDescent="0.2">
      <c r="A12" s="28" t="s">
        <v>926</v>
      </c>
      <c r="B12" s="11">
        <v>16835</v>
      </c>
      <c r="C12" s="11">
        <v>16835</v>
      </c>
      <c r="D12" s="82">
        <v>3911</v>
      </c>
      <c r="E12" s="106">
        <f>IFERROR(C12/D12,"")</f>
        <v>4.3045256967527488</v>
      </c>
    </row>
    <row r="13" spans="1:5" s="1" customFormat="1" ht="15.75" customHeight="1" x14ac:dyDescent="0.2">
      <c r="A13" s="28" t="s">
        <v>927</v>
      </c>
      <c r="B13" s="11">
        <v>21470</v>
      </c>
      <c r="C13" s="11">
        <v>21454</v>
      </c>
      <c r="D13" s="82">
        <v>5338</v>
      </c>
      <c r="E13" s="106">
        <f>IFERROR(C13/D13,"")</f>
        <v>4.0191082802547768</v>
      </c>
    </row>
    <row r="14" spans="1:5" s="1" customFormat="1" ht="15.75" customHeight="1" x14ac:dyDescent="0.2">
      <c r="A14" s="28" t="s">
        <v>928</v>
      </c>
      <c r="B14" s="11">
        <v>5764</v>
      </c>
      <c r="C14" s="11">
        <v>5697</v>
      </c>
      <c r="D14" s="82">
        <v>1331</v>
      </c>
      <c r="E14" s="106">
        <f>IFERROR(C14/D14,"")</f>
        <v>4.2802404207362885</v>
      </c>
    </row>
    <row r="15" spans="1:5" s="1" customFormat="1" ht="15.75" customHeight="1" x14ac:dyDescent="0.2">
      <c r="A15" s="28" t="s">
        <v>929</v>
      </c>
      <c r="B15" s="11">
        <v>15424</v>
      </c>
      <c r="C15" s="11">
        <v>15424</v>
      </c>
      <c r="D15" s="82">
        <v>3603</v>
      </c>
      <c r="E15" s="106">
        <f>IFERROR(C15/D15,"")</f>
        <v>4.2808770469053563</v>
      </c>
    </row>
    <row r="16" spans="1:5" s="1" customFormat="1" ht="15.75" customHeight="1" x14ac:dyDescent="0.2">
      <c r="A16" s="28" t="s">
        <v>930</v>
      </c>
      <c r="B16" s="11">
        <v>2362</v>
      </c>
      <c r="C16" s="11">
        <v>2362</v>
      </c>
      <c r="D16" s="82">
        <v>586</v>
      </c>
      <c r="E16" s="106">
        <f>IFERROR(C16/D16,"")</f>
        <v>4.0307167235494878</v>
      </c>
    </row>
    <row r="17" spans="1:5" s="1" customFormat="1" ht="15.75" customHeight="1" x14ac:dyDescent="0.2">
      <c r="A17" s="28" t="s">
        <v>931</v>
      </c>
      <c r="B17" s="11">
        <v>7710</v>
      </c>
      <c r="C17" s="11">
        <v>7683</v>
      </c>
      <c r="D17" s="82">
        <v>1968</v>
      </c>
      <c r="E17" s="106">
        <f>IFERROR(C17/D17,"")</f>
        <v>3.9039634146341462</v>
      </c>
    </row>
    <row r="18" spans="1:5" s="1" customFormat="1" ht="15.75" customHeight="1" x14ac:dyDescent="0.2">
      <c r="A18" s="28" t="s">
        <v>932</v>
      </c>
      <c r="B18" s="11">
        <v>7965</v>
      </c>
      <c r="C18" s="11">
        <v>7965</v>
      </c>
      <c r="D18" s="82">
        <v>1911</v>
      </c>
      <c r="E18" s="106">
        <f>IFERROR(C18/D18,"")</f>
        <v>4.1679748822605962</v>
      </c>
    </row>
    <row r="19" spans="1:5" s="1" customFormat="1" ht="15.75" customHeight="1" x14ac:dyDescent="0.2">
      <c r="A19" s="28" t="s">
        <v>507</v>
      </c>
      <c r="B19" s="11">
        <v>2700</v>
      </c>
      <c r="C19" s="11">
        <v>2698</v>
      </c>
      <c r="D19" s="82">
        <v>647</v>
      </c>
      <c r="E19" s="106">
        <f>IFERROR(C19/D19,"")</f>
        <v>4.1700154559505407</v>
      </c>
    </row>
    <row r="20" spans="1:5" s="1" customFormat="1" ht="15.75" customHeight="1" x14ac:dyDescent="0.2">
      <c r="A20" s="28" t="s">
        <v>933</v>
      </c>
      <c r="B20" s="30">
        <v>4283</v>
      </c>
      <c r="C20" s="30">
        <v>4276</v>
      </c>
      <c r="D20" s="82">
        <v>977</v>
      </c>
      <c r="E20" s="106">
        <f>IFERROR(C20/D20,"")</f>
        <v>4.3766632548618221</v>
      </c>
    </row>
    <row r="21" spans="1:5" s="1" customFormat="1" ht="15.75" customHeight="1" x14ac:dyDescent="0.2">
      <c r="A21" s="28" t="s">
        <v>934</v>
      </c>
      <c r="B21" s="11">
        <v>11811</v>
      </c>
      <c r="C21" s="11">
        <v>11811</v>
      </c>
      <c r="D21" s="82">
        <v>2806</v>
      </c>
      <c r="E21" s="106">
        <f>IFERROR(C21/D21,"")</f>
        <v>4.2091945830363509</v>
      </c>
    </row>
    <row r="22" spans="1:5" s="1" customFormat="1" ht="15.75" customHeight="1" x14ac:dyDescent="0.2">
      <c r="A22" s="28" t="s">
        <v>65</v>
      </c>
      <c r="B22" s="11">
        <v>10778</v>
      </c>
      <c r="C22" s="11">
        <v>10759</v>
      </c>
      <c r="D22" s="82">
        <v>2522</v>
      </c>
      <c r="E22" s="106">
        <f>IFERROR(C22/D22,"")</f>
        <v>4.2660586835844567</v>
      </c>
    </row>
    <row r="23" spans="1:5" s="1" customFormat="1" ht="15.75" customHeight="1" x14ac:dyDescent="0.2">
      <c r="A23" s="28" t="s">
        <v>2</v>
      </c>
      <c r="B23" s="11">
        <v>3613</v>
      </c>
      <c r="C23" s="11">
        <v>3598</v>
      </c>
      <c r="D23" s="82">
        <v>914</v>
      </c>
      <c r="E23" s="106">
        <f>IFERROR(C23/D23,"")</f>
        <v>3.9365426695842451</v>
      </c>
    </row>
    <row r="24" spans="1:5" s="1" customFormat="1" ht="15.75" customHeight="1" x14ac:dyDescent="0.2">
      <c r="A24" s="28" t="s">
        <v>935</v>
      </c>
      <c r="B24" s="11">
        <v>7555</v>
      </c>
      <c r="C24" s="11">
        <v>7537</v>
      </c>
      <c r="D24" s="82">
        <v>1856</v>
      </c>
      <c r="E24" s="106">
        <f>IFERROR(C24/D24,"")</f>
        <v>4.0608836206896548</v>
      </c>
    </row>
    <row r="25" spans="1:5" s="1" customFormat="1" ht="15.75" customHeight="1" x14ac:dyDescent="0.2">
      <c r="A25" s="28" t="s">
        <v>936</v>
      </c>
      <c r="B25" s="11">
        <v>7592</v>
      </c>
      <c r="C25" s="11">
        <v>7591</v>
      </c>
      <c r="D25" s="82">
        <v>1562</v>
      </c>
      <c r="E25" s="106">
        <f>IFERROR(C25/D25,"")</f>
        <v>4.8597951344430221</v>
      </c>
    </row>
    <row r="26" spans="1:5" s="1" customFormat="1" ht="15.75" customHeight="1" x14ac:dyDescent="0.2">
      <c r="A26" s="28" t="s">
        <v>937</v>
      </c>
      <c r="B26" s="11">
        <v>10771</v>
      </c>
      <c r="C26" s="11">
        <v>10771</v>
      </c>
      <c r="D26" s="82">
        <v>2562</v>
      </c>
      <c r="E26" s="106">
        <f>IFERROR(C26/D26,"")</f>
        <v>4.2041373926619832</v>
      </c>
    </row>
    <row r="27" spans="1:5" s="1" customFormat="1" ht="15.75" customHeight="1" x14ac:dyDescent="0.2">
      <c r="A27" s="28" t="s">
        <v>25</v>
      </c>
      <c r="B27" s="11">
        <v>7005</v>
      </c>
      <c r="C27" s="11">
        <v>7005</v>
      </c>
      <c r="D27" s="82">
        <v>1663</v>
      </c>
      <c r="E27" s="106">
        <f>IFERROR(C27/D27,"")</f>
        <v>4.2122669873722192</v>
      </c>
    </row>
    <row r="28" spans="1:5" s="1" customFormat="1" ht="15.75" customHeight="1" x14ac:dyDescent="0.2">
      <c r="A28" s="28" t="s">
        <v>938</v>
      </c>
      <c r="B28" s="11">
        <v>18649</v>
      </c>
      <c r="C28" s="11">
        <v>18649</v>
      </c>
      <c r="D28" s="82">
        <v>4391</v>
      </c>
      <c r="E28" s="106">
        <f>IFERROR(C28/D28,"")</f>
        <v>4.247096333409246</v>
      </c>
    </row>
    <row r="29" spans="1:5" s="1" customFormat="1" ht="15.75" customHeight="1" x14ac:dyDescent="0.2">
      <c r="A29" s="28" t="s">
        <v>939</v>
      </c>
      <c r="B29" s="11">
        <v>19261</v>
      </c>
      <c r="C29" s="11">
        <v>19261</v>
      </c>
      <c r="D29" s="82">
        <v>4685</v>
      </c>
      <c r="E29" s="106">
        <f>IFERROR(C29/D29,"")</f>
        <v>4.1112059765208109</v>
      </c>
    </row>
    <row r="30" spans="1:5" s="1" customFormat="1" ht="15.75" customHeight="1" x14ac:dyDescent="0.2">
      <c r="A30" s="28" t="s">
        <v>940</v>
      </c>
      <c r="B30" s="11">
        <v>9386</v>
      </c>
      <c r="C30" s="11">
        <v>9376</v>
      </c>
      <c r="D30" s="82">
        <v>2499</v>
      </c>
      <c r="E30" s="106">
        <f>IFERROR(C30/D30,"")</f>
        <v>3.7519007603041215</v>
      </c>
    </row>
    <row r="31" spans="1:5" s="1" customFormat="1" ht="15.75" customHeight="1" x14ac:dyDescent="0.2">
      <c r="A31" s="28" t="s">
        <v>941</v>
      </c>
      <c r="B31" s="11">
        <v>15287</v>
      </c>
      <c r="C31" s="11">
        <v>14821</v>
      </c>
      <c r="D31" s="82">
        <v>3582</v>
      </c>
      <c r="E31" s="106">
        <f>IFERROR(C31/D31,"")</f>
        <v>4.1376326074818541</v>
      </c>
    </row>
    <row r="32" spans="1:5" s="1" customFormat="1" ht="15.75" customHeight="1" x14ac:dyDescent="0.2">
      <c r="A32" s="28" t="s">
        <v>942</v>
      </c>
      <c r="B32" s="11">
        <v>9676</v>
      </c>
      <c r="C32" s="11">
        <v>9676</v>
      </c>
      <c r="D32" s="82">
        <v>2465</v>
      </c>
      <c r="E32" s="106">
        <f>IFERROR(C32/D32,"")</f>
        <v>3.9253549695740366</v>
      </c>
    </row>
    <row r="33" spans="1:5" s="1" customFormat="1" ht="15.75" customHeight="1" x14ac:dyDescent="0.2">
      <c r="A33" s="28" t="s">
        <v>943</v>
      </c>
      <c r="B33" s="11">
        <v>3702</v>
      </c>
      <c r="C33" s="11">
        <v>3702</v>
      </c>
      <c r="D33" s="82">
        <v>629</v>
      </c>
      <c r="E33" s="106">
        <f>IFERROR(C33/D33,"")</f>
        <v>5.8855325914149441</v>
      </c>
    </row>
    <row r="34" spans="1:5" s="1" customFormat="1" ht="15.75" customHeight="1" x14ac:dyDescent="0.2">
      <c r="A34" s="28" t="s">
        <v>524</v>
      </c>
      <c r="B34" s="11">
        <v>33243</v>
      </c>
      <c r="C34" s="11">
        <v>33241</v>
      </c>
      <c r="D34" s="82">
        <v>8218</v>
      </c>
      <c r="E34" s="106">
        <f>IFERROR(C34/D34,"")</f>
        <v>4.0449014358724753</v>
      </c>
    </row>
    <row r="35" spans="1:5" s="1" customFormat="1" ht="15.75" customHeight="1" x14ac:dyDescent="0.2">
      <c r="A35" s="28" t="s">
        <v>27</v>
      </c>
      <c r="B35" s="11">
        <v>6104</v>
      </c>
      <c r="C35" s="11">
        <v>6104</v>
      </c>
      <c r="D35" s="82">
        <v>1571</v>
      </c>
      <c r="E35" s="106">
        <f>IFERROR(C35/D35,"")</f>
        <v>3.8854232972628897</v>
      </c>
    </row>
    <row r="36" spans="1:5" s="1" customFormat="1" ht="15.75" customHeight="1" x14ac:dyDescent="0.2">
      <c r="A36" s="28" t="s">
        <v>944</v>
      </c>
      <c r="B36" s="11">
        <v>9662</v>
      </c>
      <c r="C36" s="11">
        <v>9656</v>
      </c>
      <c r="D36" s="82">
        <v>2163</v>
      </c>
      <c r="E36" s="106">
        <f>IFERROR(C36/D36,"")</f>
        <v>4.4641701340730471</v>
      </c>
    </row>
    <row r="37" spans="1:5" s="1" customFormat="1" ht="15.75" customHeight="1" x14ac:dyDescent="0.2">
      <c r="A37" s="28" t="s">
        <v>945</v>
      </c>
      <c r="B37" s="11">
        <v>1185</v>
      </c>
      <c r="C37" s="11">
        <v>1185</v>
      </c>
      <c r="D37" s="82">
        <v>269</v>
      </c>
      <c r="E37" s="106">
        <f>IFERROR(C37/D37,"")</f>
        <v>4.4052044609665426</v>
      </c>
    </row>
    <row r="38" spans="1:5" s="1" customFormat="1" ht="15.75" customHeight="1" x14ac:dyDescent="0.2">
      <c r="A38" s="28" t="s">
        <v>4</v>
      </c>
      <c r="B38" s="11">
        <v>3801</v>
      </c>
      <c r="C38" s="11">
        <v>3693</v>
      </c>
      <c r="D38" s="82">
        <v>1012</v>
      </c>
      <c r="E38" s="106">
        <f>IFERROR(C38/D38,"")</f>
        <v>3.6492094861660078</v>
      </c>
    </row>
    <row r="39" spans="1:5" s="1" customFormat="1" ht="15.75" customHeight="1" x14ac:dyDescent="0.2">
      <c r="A39" s="28" t="s">
        <v>33</v>
      </c>
      <c r="B39" s="11">
        <v>9212</v>
      </c>
      <c r="C39" s="11">
        <v>9168</v>
      </c>
      <c r="D39" s="82">
        <v>2253</v>
      </c>
      <c r="E39" s="106">
        <f>IFERROR(C39/D39,"")</f>
        <v>4.0692410119840217</v>
      </c>
    </row>
    <row r="40" spans="1:5" s="1" customFormat="1" ht="15.75" customHeight="1" x14ac:dyDescent="0.2">
      <c r="A40" s="28" t="s">
        <v>24</v>
      </c>
      <c r="B40" s="11">
        <v>1839</v>
      </c>
      <c r="C40" s="11">
        <v>1839</v>
      </c>
      <c r="D40" s="82">
        <v>493</v>
      </c>
      <c r="E40" s="106">
        <f>IFERROR(C40/D40,"")</f>
        <v>3.7302231237322516</v>
      </c>
    </row>
    <row r="41" spans="1:5" s="1" customFormat="1" ht="15.75" customHeight="1" x14ac:dyDescent="0.2">
      <c r="A41" s="28" t="s">
        <v>946</v>
      </c>
      <c r="B41" s="11">
        <v>8089</v>
      </c>
      <c r="C41" s="11">
        <v>7996</v>
      </c>
      <c r="D41" s="82">
        <v>2213</v>
      </c>
      <c r="E41" s="106">
        <f>IFERROR(C41/D41,"")</f>
        <v>3.6131947582467241</v>
      </c>
    </row>
    <row r="42" spans="1:5" s="1" customFormat="1" ht="15.75" customHeight="1" x14ac:dyDescent="0.2">
      <c r="A42" s="28" t="s">
        <v>947</v>
      </c>
      <c r="B42" s="11">
        <v>6856</v>
      </c>
      <c r="C42" s="11">
        <v>6855</v>
      </c>
      <c r="D42" s="82">
        <v>1706</v>
      </c>
      <c r="E42" s="106">
        <f>IFERROR(C42/D42,"")</f>
        <v>4.0181711606096133</v>
      </c>
    </row>
    <row r="43" spans="1:5" s="1" customFormat="1" ht="15.75" customHeight="1" x14ac:dyDescent="0.2">
      <c r="A43" s="28" t="s">
        <v>948</v>
      </c>
      <c r="B43" s="11">
        <v>4039</v>
      </c>
      <c r="C43" s="11">
        <v>4037</v>
      </c>
      <c r="D43" s="82">
        <v>916</v>
      </c>
      <c r="E43" s="106">
        <f>IFERROR(C43/D43,"")</f>
        <v>4.4072052401746724</v>
      </c>
    </row>
    <row r="44" spans="1:5" s="1" customFormat="1" ht="15.75" customHeight="1" x14ac:dyDescent="0.2">
      <c r="A44" s="28" t="s">
        <v>949</v>
      </c>
      <c r="B44" s="30">
        <v>953</v>
      </c>
      <c r="C44" s="30">
        <v>953</v>
      </c>
      <c r="D44" s="82">
        <v>244</v>
      </c>
      <c r="E44" s="106">
        <f>IFERROR(C44/D44,"")</f>
        <v>3.9057377049180326</v>
      </c>
    </row>
    <row r="45" spans="1:5" s="1" customFormat="1" ht="15.75" customHeight="1" x14ac:dyDescent="0.2">
      <c r="A45" s="28" t="s">
        <v>101</v>
      </c>
      <c r="B45" s="11">
        <v>1718</v>
      </c>
      <c r="C45" s="11">
        <v>1718</v>
      </c>
      <c r="D45" s="82">
        <v>339</v>
      </c>
      <c r="E45" s="106">
        <f>IFERROR(C45/D45,"")</f>
        <v>5.0678466076696163</v>
      </c>
    </row>
    <row r="46" spans="1:5" s="1" customFormat="1" ht="15.75" customHeight="1" x14ac:dyDescent="0.2">
      <c r="A46" s="28" t="s">
        <v>695</v>
      </c>
      <c r="B46" s="11">
        <v>2891</v>
      </c>
      <c r="C46" s="11">
        <v>2891</v>
      </c>
      <c r="D46" s="82">
        <v>656</v>
      </c>
      <c r="E46" s="106">
        <f>IFERROR(C46/D46,"")</f>
        <v>4.4070121951219514</v>
      </c>
    </row>
    <row r="47" spans="1:5" s="1" customFormat="1" ht="15.75" customHeight="1" x14ac:dyDescent="0.2">
      <c r="A47" s="28" t="s">
        <v>950</v>
      </c>
      <c r="B47" s="11">
        <v>11108</v>
      </c>
      <c r="C47" s="11">
        <v>11108</v>
      </c>
      <c r="D47" s="82">
        <v>2447</v>
      </c>
      <c r="E47" s="106">
        <f>IFERROR(C47/D47,"")</f>
        <v>4.5394360441356767</v>
      </c>
    </row>
    <row r="48" spans="1:5" s="1" customFormat="1" ht="15.75" customHeight="1" x14ac:dyDescent="0.2">
      <c r="A48" s="28" t="s">
        <v>951</v>
      </c>
      <c r="B48" s="11">
        <v>1586</v>
      </c>
      <c r="C48" s="11">
        <v>1586</v>
      </c>
      <c r="D48" s="82">
        <v>323</v>
      </c>
      <c r="E48" s="106">
        <f>IFERROR(C48/D48,"")</f>
        <v>4.9102167182662537</v>
      </c>
    </row>
    <row r="49" spans="1:5" s="1" customFormat="1" ht="15.75" customHeight="1" x14ac:dyDescent="0.2">
      <c r="A49" s="28" t="s">
        <v>14</v>
      </c>
      <c r="B49" s="11">
        <v>5292</v>
      </c>
      <c r="C49" s="11">
        <v>5292</v>
      </c>
      <c r="D49" s="82">
        <v>1274</v>
      </c>
      <c r="E49" s="106">
        <f>IFERROR(C49/D49,"")</f>
        <v>4.1538461538461542</v>
      </c>
    </row>
    <row r="50" spans="1:5" s="1" customFormat="1" ht="15.75" customHeight="1" x14ac:dyDescent="0.2">
      <c r="A50" s="28" t="s">
        <v>952</v>
      </c>
      <c r="B50" s="11">
        <v>13626</v>
      </c>
      <c r="C50" s="11">
        <v>13626</v>
      </c>
      <c r="D50" s="82">
        <v>3212</v>
      </c>
      <c r="E50" s="106">
        <f>IFERROR(C50/D50,"")</f>
        <v>4.2422166874221672</v>
      </c>
    </row>
    <row r="51" spans="1:5" s="1" customFormat="1" ht="15.75" customHeight="1" x14ac:dyDescent="0.2">
      <c r="A51" s="28" t="s">
        <v>953</v>
      </c>
      <c r="B51" s="11">
        <v>6551</v>
      </c>
      <c r="C51" s="11">
        <v>6551</v>
      </c>
      <c r="D51" s="82">
        <v>1523</v>
      </c>
      <c r="E51" s="106">
        <f>IFERROR(C51/D51,"")</f>
        <v>4.3013788575180563</v>
      </c>
    </row>
    <row r="52" spans="1:5" s="1" customFormat="1" ht="15.75" customHeight="1" x14ac:dyDescent="0.2">
      <c r="A52" s="29" t="s">
        <v>954</v>
      </c>
      <c r="B52" s="11">
        <v>5514</v>
      </c>
      <c r="C52" s="11">
        <v>5502</v>
      </c>
      <c r="D52" s="82">
        <v>1549</v>
      </c>
      <c r="E52" s="106">
        <f>IFERROR(C52/D52,"")</f>
        <v>3.5519690122659782</v>
      </c>
    </row>
    <row r="53" spans="1:5" s="1" customFormat="1" ht="15.75" customHeight="1" thickBot="1" x14ac:dyDescent="0.25">
      <c r="A53" s="43"/>
      <c r="B53" s="41"/>
      <c r="C53" s="41"/>
      <c r="D53" s="77"/>
      <c r="E53" s="42"/>
    </row>
    <row r="54" spans="1:5" s="1" customFormat="1" ht="15.75" customHeight="1" x14ac:dyDescent="0.2">
      <c r="A54" s="14"/>
      <c r="B54" s="11"/>
      <c r="C54" s="11"/>
      <c r="D54" s="66"/>
      <c r="E54" s="17"/>
    </row>
    <row r="55" spans="1:5" s="1" customFormat="1" ht="15.75" customHeight="1" x14ac:dyDescent="0.2">
      <c r="A55" s="22" t="s">
        <v>42</v>
      </c>
      <c r="B55" s="11"/>
      <c r="C55" s="11"/>
      <c r="D55" s="66"/>
      <c r="E55" s="17"/>
    </row>
    <row r="56" spans="1:5" s="1" customFormat="1" ht="15.75" customHeight="1" x14ac:dyDescent="0.2">
      <c r="A56" s="7" t="s">
        <v>44</v>
      </c>
      <c r="B56" s="11"/>
      <c r="C56" s="11"/>
      <c r="D56" s="66"/>
      <c r="E56" s="17"/>
    </row>
    <row r="57" spans="1:5" s="1" customFormat="1" ht="15.75" customHeight="1" x14ac:dyDescent="0.2">
      <c r="A57" s="4"/>
      <c r="B57" s="4"/>
      <c r="C57" s="2"/>
      <c r="D57" s="58"/>
      <c r="E57" s="2"/>
    </row>
    <row r="58" spans="1:5" s="1" customFormat="1" ht="15.75" customHeight="1" x14ac:dyDescent="0.2">
      <c r="A58" s="6"/>
      <c r="B58" s="5"/>
      <c r="C58" s="2"/>
      <c r="D58" s="58"/>
      <c r="E58" s="2"/>
    </row>
    <row r="59" spans="1:5" s="1" customFormat="1" ht="15.75" customHeight="1" x14ac:dyDescent="0.2">
      <c r="A59" s="7"/>
      <c r="B59" s="5"/>
      <c r="C59" s="2"/>
      <c r="D59" s="58"/>
      <c r="E59" s="2"/>
    </row>
    <row r="60" spans="1:5" s="1" customFormat="1" ht="15.75" customHeight="1" x14ac:dyDescent="0.2">
      <c r="A60" s="3"/>
      <c r="B60" s="5"/>
      <c r="C60" s="2"/>
      <c r="D60" s="58"/>
      <c r="E60" s="2"/>
    </row>
    <row r="61" spans="1:5" s="1" customFormat="1" ht="15.75" customHeight="1" x14ac:dyDescent="0.2">
      <c r="A61" s="3"/>
      <c r="B61" s="5"/>
      <c r="C61" s="2"/>
      <c r="D61" s="58"/>
      <c r="E61" s="2"/>
    </row>
    <row r="62" spans="1:5" s="1" customFormat="1" ht="15.75" customHeight="1" x14ac:dyDescent="0.2">
      <c r="A62" s="3"/>
      <c r="B62" s="5"/>
      <c r="C62" s="2"/>
      <c r="D62" s="58"/>
      <c r="E62" s="2"/>
    </row>
    <row r="63" spans="1:5" s="1" customFormat="1" ht="15.75" customHeight="1" x14ac:dyDescent="0.2">
      <c r="A63" s="3"/>
      <c r="B63" s="5"/>
      <c r="C63" s="2"/>
      <c r="D63" s="58"/>
      <c r="E63" s="2"/>
    </row>
    <row r="64" spans="1:5" s="1" customFormat="1" ht="15.75" customHeight="1" x14ac:dyDescent="0.2">
      <c r="A64" s="3"/>
      <c r="B64" s="5"/>
      <c r="C64" s="2"/>
      <c r="D64" s="58"/>
      <c r="E64" s="2"/>
    </row>
    <row r="65" spans="1:5" s="1" customFormat="1" ht="15.75" customHeight="1" x14ac:dyDescent="0.2">
      <c r="A65" s="3"/>
      <c r="B65" s="5"/>
      <c r="C65" s="2"/>
      <c r="D65" s="58"/>
      <c r="E65" s="2"/>
    </row>
    <row r="66" spans="1:5" s="1" customFormat="1" ht="15.75" customHeight="1" x14ac:dyDescent="0.2">
      <c r="A66" s="3"/>
      <c r="B66" s="5"/>
      <c r="C66" s="2"/>
      <c r="D66" s="58"/>
      <c r="E66" s="2"/>
    </row>
    <row r="67" spans="1:5" s="1" customFormat="1" ht="15.75" customHeight="1" x14ac:dyDescent="0.2">
      <c r="A67" s="3"/>
      <c r="B67" s="5"/>
      <c r="C67" s="2"/>
      <c r="D67" s="58"/>
      <c r="E67" s="2"/>
    </row>
    <row r="68" spans="1:5" s="1" customFormat="1" ht="15.75" customHeight="1" x14ac:dyDescent="0.2">
      <c r="A68" s="3"/>
      <c r="B68" s="5"/>
      <c r="C68" s="2"/>
      <c r="D68" s="58"/>
      <c r="E68" s="2"/>
    </row>
    <row r="69" spans="1:5" s="1" customFormat="1" ht="15.75" customHeight="1" x14ac:dyDescent="0.2">
      <c r="A69" s="3"/>
      <c r="B69" s="5"/>
      <c r="C69" s="2"/>
      <c r="D69" s="58"/>
      <c r="E69" s="2"/>
    </row>
    <row r="70" spans="1:5" s="1" customFormat="1" ht="15.75" customHeight="1" x14ac:dyDescent="0.2">
      <c r="A70" s="3"/>
      <c r="B70" s="5"/>
      <c r="C70" s="2"/>
      <c r="D70" s="58"/>
      <c r="E70" s="2"/>
    </row>
    <row r="71" spans="1:5" s="1" customFormat="1" ht="15.75" customHeight="1" x14ac:dyDescent="0.2">
      <c r="A71" s="3"/>
      <c r="B71" s="5"/>
      <c r="C71" s="2"/>
      <c r="D71" s="58"/>
      <c r="E71" s="2"/>
    </row>
    <row r="72" spans="1:5" s="1" customFormat="1" ht="15.75" customHeight="1" x14ac:dyDescent="0.2">
      <c r="A72" s="3"/>
      <c r="B72" s="5"/>
      <c r="C72" s="2"/>
      <c r="D72" s="58"/>
      <c r="E72" s="2"/>
    </row>
    <row r="73" spans="1:5" s="1" customFormat="1" ht="15.75" customHeight="1" x14ac:dyDescent="0.2">
      <c r="A73" s="3"/>
      <c r="B73" s="5"/>
      <c r="C73" s="2"/>
      <c r="D73" s="58"/>
      <c r="E73" s="2"/>
    </row>
    <row r="74" spans="1:5" s="1" customFormat="1" ht="15.75" customHeight="1" x14ac:dyDescent="0.2">
      <c r="A74" s="3"/>
      <c r="B74" s="5"/>
      <c r="C74" s="2"/>
      <c r="D74" s="58"/>
      <c r="E74" s="2"/>
    </row>
    <row r="75" spans="1:5" s="1" customFormat="1" ht="15.75" customHeight="1" x14ac:dyDescent="0.2">
      <c r="A75" s="3"/>
      <c r="B75" s="5"/>
      <c r="C75" s="2"/>
      <c r="D75" s="58"/>
      <c r="E75" s="2"/>
    </row>
    <row r="76" spans="1:5" s="1" customFormat="1" ht="15.75" customHeight="1" x14ac:dyDescent="0.2">
      <c r="A76" s="3"/>
      <c r="B76" s="5"/>
      <c r="C76" s="2"/>
      <c r="D76" s="58"/>
      <c r="E76" s="2"/>
    </row>
    <row r="77" spans="1:5" s="1" customFormat="1" ht="15.75" customHeight="1" x14ac:dyDescent="0.2">
      <c r="A77" s="3"/>
      <c r="B77" s="5"/>
      <c r="C77" s="2"/>
      <c r="D77" s="58"/>
      <c r="E77" s="2"/>
    </row>
    <row r="78" spans="1:5" s="1" customFormat="1" ht="15.75" customHeight="1" x14ac:dyDescent="0.2">
      <c r="A78" s="3"/>
      <c r="B78" s="5"/>
      <c r="C78" s="2"/>
      <c r="D78" s="58"/>
      <c r="E78" s="2"/>
    </row>
    <row r="79" spans="1:5" s="1" customFormat="1" ht="15.75" customHeight="1" x14ac:dyDescent="0.2">
      <c r="A79" s="3"/>
      <c r="B79" s="5"/>
      <c r="C79" s="2"/>
      <c r="D79" s="58"/>
      <c r="E79" s="2"/>
    </row>
    <row r="80" spans="1:5" s="1" customFormat="1" ht="15.75" customHeight="1" x14ac:dyDescent="0.2">
      <c r="A80" s="3"/>
      <c r="B80" s="5"/>
      <c r="C80" s="2"/>
      <c r="D80" s="58"/>
      <c r="E80" s="2"/>
    </row>
    <row r="81" spans="1:5" s="1" customFormat="1" ht="15.75" customHeight="1" x14ac:dyDescent="0.2">
      <c r="A81" s="3"/>
      <c r="B81" s="5"/>
      <c r="C81" s="2"/>
      <c r="D81" s="58"/>
      <c r="E81" s="2"/>
    </row>
    <row r="82" spans="1:5" s="1" customFormat="1" ht="15.75" customHeight="1" x14ac:dyDescent="0.2">
      <c r="A82" s="3"/>
      <c r="B82" s="5"/>
      <c r="C82" s="2"/>
      <c r="D82" s="58"/>
      <c r="E82" s="2"/>
    </row>
    <row r="83" spans="1:5" s="1" customFormat="1" ht="15.75" customHeight="1" x14ac:dyDescent="0.2">
      <c r="A83" s="3"/>
      <c r="B83" s="5"/>
      <c r="C83" s="2"/>
      <c r="D83" s="58"/>
      <c r="E83" s="2"/>
    </row>
    <row r="84" spans="1:5" s="1" customFormat="1" ht="15.75" customHeight="1" x14ac:dyDescent="0.2">
      <c r="A84" s="3"/>
      <c r="B84" s="5"/>
      <c r="C84" s="2"/>
      <c r="D84" s="58"/>
      <c r="E84" s="2"/>
    </row>
    <row r="85" spans="1:5" s="1" customFormat="1" ht="15.75" customHeight="1" x14ac:dyDescent="0.2">
      <c r="A85" s="3"/>
      <c r="B85" s="5"/>
      <c r="C85" s="2"/>
      <c r="D85" s="58"/>
      <c r="E85" s="2"/>
    </row>
    <row r="86" spans="1:5" s="1" customFormat="1" ht="15.75" customHeight="1" x14ac:dyDescent="0.2">
      <c r="A86" s="3"/>
      <c r="B86" s="5"/>
      <c r="C86" s="2"/>
      <c r="D86" s="58"/>
      <c r="E86" s="2"/>
    </row>
    <row r="87" spans="1:5" s="1" customFormat="1" ht="15.75" customHeight="1" x14ac:dyDescent="0.2">
      <c r="A87" s="3"/>
      <c r="B87" s="5"/>
      <c r="C87" s="2"/>
      <c r="D87" s="58"/>
      <c r="E87" s="2"/>
    </row>
    <row r="88" spans="1:5" s="1" customFormat="1" ht="15.75" customHeight="1" x14ac:dyDescent="0.2">
      <c r="A88" s="3"/>
      <c r="B88" s="5"/>
      <c r="C88" s="2"/>
      <c r="D88" s="58"/>
      <c r="E88" s="2"/>
    </row>
    <row r="89" spans="1:5" s="1" customFormat="1" ht="15.75" customHeight="1" x14ac:dyDescent="0.2">
      <c r="A89" s="3"/>
      <c r="B89" s="5"/>
      <c r="C89" s="2"/>
      <c r="D89" s="58"/>
      <c r="E89" s="2"/>
    </row>
    <row r="90" spans="1:5" s="1" customFormat="1" ht="15.75" customHeight="1" x14ac:dyDescent="0.2">
      <c r="A90" s="3"/>
      <c r="B90" s="5"/>
      <c r="C90" s="2"/>
      <c r="D90" s="58"/>
      <c r="E90" s="2"/>
    </row>
    <row r="91" spans="1:5" s="1" customFormat="1" ht="15.75" customHeight="1" x14ac:dyDescent="0.2">
      <c r="A91" s="3"/>
      <c r="B91" s="5"/>
      <c r="C91" s="2"/>
      <c r="D91" s="58"/>
      <c r="E91" s="2"/>
    </row>
    <row r="92" spans="1:5" s="1" customFormat="1" ht="15.75" customHeight="1" x14ac:dyDescent="0.2">
      <c r="A92" s="3"/>
      <c r="B92" s="5"/>
      <c r="C92" s="2"/>
      <c r="D92" s="58"/>
      <c r="E92" s="2"/>
    </row>
    <row r="93" spans="1:5" s="1" customFormat="1" ht="15.75" customHeight="1" x14ac:dyDescent="0.2">
      <c r="A93" s="3"/>
      <c r="B93" s="5"/>
      <c r="C93" s="2"/>
      <c r="D93" s="58"/>
      <c r="E93" s="2"/>
    </row>
    <row r="94" spans="1:5" s="1" customFormat="1" ht="15.75" customHeight="1" x14ac:dyDescent="0.2">
      <c r="A94" s="3"/>
      <c r="B94" s="5"/>
      <c r="C94" s="2"/>
      <c r="D94" s="58"/>
      <c r="E94" s="2"/>
    </row>
    <row r="95" spans="1:5" s="1" customFormat="1" ht="15.75" customHeight="1" x14ac:dyDescent="0.2">
      <c r="A95" s="3"/>
      <c r="B95" s="5"/>
      <c r="C95" s="2"/>
      <c r="D95" s="58"/>
      <c r="E95" s="2"/>
    </row>
    <row r="96" spans="1:5" s="1" customFormat="1" ht="15.75" customHeight="1" x14ac:dyDescent="0.2">
      <c r="A96" s="3"/>
      <c r="B96" s="5"/>
      <c r="C96" s="2"/>
      <c r="D96" s="58"/>
      <c r="E96" s="2"/>
    </row>
    <row r="97" spans="1:5" s="1" customFormat="1" ht="15.75" customHeight="1" x14ac:dyDescent="0.2">
      <c r="A97" s="3"/>
      <c r="B97" s="5"/>
      <c r="C97" s="2"/>
      <c r="D97" s="58"/>
      <c r="E97" s="2"/>
    </row>
    <row r="98" spans="1:5" s="1" customFormat="1" ht="15.75" customHeight="1" x14ac:dyDescent="0.2">
      <c r="A98" s="3"/>
      <c r="B98" s="5"/>
      <c r="C98" s="2"/>
      <c r="D98" s="58"/>
      <c r="E98" s="2"/>
    </row>
    <row r="99" spans="1:5" s="1" customFormat="1" ht="15.75" customHeight="1" x14ac:dyDescent="0.2">
      <c r="A99" s="3"/>
      <c r="B99" s="5"/>
      <c r="C99" s="2"/>
      <c r="D99" s="58"/>
      <c r="E99" s="2"/>
    </row>
    <row r="100" spans="1:5" s="1" customFormat="1" ht="15.75" customHeight="1" x14ac:dyDescent="0.2">
      <c r="A100" s="3"/>
      <c r="B100" s="5"/>
      <c r="C100" s="2"/>
      <c r="D100" s="58"/>
      <c r="E100" s="2"/>
    </row>
    <row r="101" spans="1:5" s="1" customFormat="1" ht="15.75" customHeight="1" x14ac:dyDescent="0.2">
      <c r="A101" s="3"/>
      <c r="B101" s="5"/>
      <c r="C101" s="2"/>
      <c r="D101" s="58"/>
      <c r="E101" s="2"/>
    </row>
    <row r="102" spans="1:5" s="1" customFormat="1" ht="15.75" customHeight="1" x14ac:dyDescent="0.2">
      <c r="A102" s="3"/>
      <c r="B102" s="5"/>
      <c r="C102" s="2"/>
      <c r="D102" s="58"/>
      <c r="E102" s="2"/>
    </row>
    <row r="103" spans="1:5" s="1" customFormat="1" ht="15.75" customHeight="1" x14ac:dyDescent="0.2">
      <c r="A103" s="3"/>
      <c r="B103" s="5"/>
      <c r="C103" s="2"/>
      <c r="D103" s="58"/>
      <c r="E103" s="2"/>
    </row>
    <row r="104" spans="1:5" s="1" customFormat="1" ht="15.75" customHeight="1" x14ac:dyDescent="0.2">
      <c r="A104" s="3"/>
      <c r="B104" s="5"/>
      <c r="C104" s="2"/>
      <c r="D104" s="58"/>
      <c r="E104" s="2"/>
    </row>
    <row r="105" spans="1:5" s="1" customFormat="1" ht="15.75" customHeight="1" x14ac:dyDescent="0.2">
      <c r="A105" s="3"/>
      <c r="B105" s="5"/>
      <c r="C105" s="2"/>
      <c r="D105" s="58"/>
      <c r="E105" s="2"/>
    </row>
    <row r="106" spans="1:5" s="1" customFormat="1" ht="15.75" customHeight="1" x14ac:dyDescent="0.2">
      <c r="A106" s="3"/>
      <c r="B106" s="5"/>
      <c r="C106" s="2"/>
      <c r="D106" s="58"/>
      <c r="E106" s="2"/>
    </row>
    <row r="107" spans="1:5" s="1" customFormat="1" ht="15.75" customHeight="1" x14ac:dyDescent="0.2">
      <c r="A107" s="3"/>
      <c r="B107" s="5"/>
      <c r="C107" s="2"/>
      <c r="D107" s="58"/>
      <c r="E107" s="2"/>
    </row>
    <row r="108" spans="1:5" s="1" customFormat="1" ht="15.75" customHeight="1" x14ac:dyDescent="0.2">
      <c r="A108" s="3"/>
      <c r="B108" s="5"/>
      <c r="C108" s="2"/>
      <c r="D108" s="58"/>
      <c r="E108" s="2"/>
    </row>
    <row r="109" spans="1:5" s="1" customFormat="1" ht="15.75" customHeight="1" x14ac:dyDescent="0.2">
      <c r="A109" s="3"/>
      <c r="B109" s="5"/>
      <c r="C109" s="2"/>
      <c r="D109" s="58"/>
      <c r="E109" s="2"/>
    </row>
    <row r="110" spans="1:5" s="1" customFormat="1" ht="15.75" customHeight="1" x14ac:dyDescent="0.2">
      <c r="A110" s="3"/>
      <c r="B110" s="5"/>
      <c r="C110" s="2"/>
      <c r="D110" s="58"/>
      <c r="E110" s="2"/>
    </row>
    <row r="111" spans="1:5" s="1" customFormat="1" ht="15.75" customHeight="1" x14ac:dyDescent="0.2">
      <c r="A111" s="3"/>
      <c r="B111" s="5"/>
      <c r="C111" s="2"/>
      <c r="D111" s="58"/>
      <c r="E111" s="2"/>
    </row>
    <row r="112" spans="1:5" s="1" customFormat="1" ht="15.75" customHeight="1" x14ac:dyDescent="0.2">
      <c r="A112" s="3"/>
      <c r="B112" s="5"/>
      <c r="C112" s="2"/>
      <c r="D112" s="58"/>
      <c r="E112" s="2"/>
    </row>
    <row r="113" spans="1:5" s="1" customFormat="1" ht="15.75" customHeight="1" x14ac:dyDescent="0.2">
      <c r="A113" s="3"/>
      <c r="B113" s="5"/>
      <c r="C113" s="2"/>
      <c r="D113" s="58"/>
      <c r="E113" s="2"/>
    </row>
    <row r="114" spans="1:5" s="1" customFormat="1" ht="15.75" customHeight="1" x14ac:dyDescent="0.2">
      <c r="A114" s="3"/>
      <c r="B114" s="5"/>
      <c r="C114" s="2"/>
      <c r="D114" s="58"/>
      <c r="E114" s="2"/>
    </row>
    <row r="115" spans="1:5" s="1" customFormat="1" ht="15.75" customHeight="1" x14ac:dyDescent="0.2">
      <c r="A115" s="3"/>
      <c r="B115" s="5"/>
      <c r="C115" s="2"/>
      <c r="D115" s="58"/>
      <c r="E115" s="2"/>
    </row>
    <row r="116" spans="1:5" s="1" customFormat="1" ht="15.75" customHeight="1" x14ac:dyDescent="0.2">
      <c r="A116" s="3"/>
      <c r="B116" s="5"/>
      <c r="C116" s="2"/>
      <c r="D116" s="58"/>
      <c r="E116" s="2"/>
    </row>
    <row r="117" spans="1:5" s="1" customFormat="1" ht="15.75" customHeight="1" x14ac:dyDescent="0.2">
      <c r="A117" s="3"/>
      <c r="B117" s="5"/>
      <c r="C117" s="2"/>
      <c r="D117" s="58"/>
      <c r="E117" s="2"/>
    </row>
    <row r="118" spans="1:5" s="1" customFormat="1" ht="15.75" customHeight="1" x14ac:dyDescent="0.2">
      <c r="A118" s="3"/>
      <c r="B118" s="5"/>
      <c r="C118" s="2"/>
      <c r="D118" s="58"/>
      <c r="E118" s="2"/>
    </row>
    <row r="119" spans="1:5" s="1" customFormat="1" ht="15.75" customHeight="1" x14ac:dyDescent="0.2">
      <c r="A119" s="3"/>
      <c r="B119" s="5"/>
      <c r="C119" s="2"/>
      <c r="D119" s="58"/>
      <c r="E119" s="2"/>
    </row>
    <row r="120" spans="1:5" s="1" customFormat="1" ht="15.75" customHeight="1" x14ac:dyDescent="0.2">
      <c r="A120" s="3"/>
      <c r="B120" s="5"/>
      <c r="C120" s="2"/>
      <c r="D120" s="58"/>
      <c r="E120" s="2"/>
    </row>
    <row r="121" spans="1:5" s="1" customFormat="1" ht="15.75" customHeight="1" x14ac:dyDescent="0.2">
      <c r="A121" s="3"/>
      <c r="B121" s="5"/>
      <c r="C121" s="2"/>
      <c r="D121" s="58"/>
      <c r="E121" s="2"/>
    </row>
    <row r="122" spans="1:5" s="1" customFormat="1" ht="15.75" customHeight="1" x14ac:dyDescent="0.2">
      <c r="A122" s="3"/>
      <c r="B122" s="5"/>
      <c r="C122" s="2"/>
      <c r="D122" s="58"/>
      <c r="E122" s="2"/>
    </row>
    <row r="123" spans="1:5" s="1" customFormat="1" ht="15.75" customHeight="1" x14ac:dyDescent="0.2">
      <c r="A123" s="3"/>
      <c r="B123" s="5"/>
      <c r="C123" s="2"/>
      <c r="D123" s="58"/>
      <c r="E123" s="2"/>
    </row>
    <row r="124" spans="1:5" s="1" customFormat="1" ht="15.75" customHeight="1" x14ac:dyDescent="0.2">
      <c r="A124" s="3"/>
      <c r="B124" s="5"/>
      <c r="C124" s="2"/>
      <c r="D124" s="58"/>
      <c r="E124" s="2"/>
    </row>
    <row r="125" spans="1:5" s="1" customFormat="1" ht="15.75" customHeight="1" x14ac:dyDescent="0.2">
      <c r="A125" s="3"/>
      <c r="B125" s="5"/>
      <c r="C125" s="2"/>
      <c r="D125" s="58"/>
      <c r="E125" s="2"/>
    </row>
    <row r="126" spans="1:5" s="1" customFormat="1" ht="15.75" customHeight="1" x14ac:dyDescent="0.2">
      <c r="A126" s="3"/>
      <c r="B126" s="5"/>
      <c r="C126" s="2"/>
      <c r="D126" s="58"/>
      <c r="E126" s="2"/>
    </row>
    <row r="127" spans="1:5" s="1" customFormat="1" ht="15.75" customHeight="1" x14ac:dyDescent="0.2">
      <c r="A127" s="3"/>
      <c r="B127" s="5"/>
      <c r="C127" s="2"/>
      <c r="D127" s="58"/>
      <c r="E127" s="2"/>
    </row>
    <row r="128" spans="1:5" s="1" customFormat="1" ht="15.75" customHeight="1" x14ac:dyDescent="0.2">
      <c r="A128" s="3"/>
      <c r="B128" s="5"/>
      <c r="C128" s="2"/>
      <c r="D128" s="58"/>
      <c r="E128" s="2"/>
    </row>
    <row r="129" spans="1:5" s="1" customFormat="1" ht="15.75" customHeight="1" x14ac:dyDescent="0.2">
      <c r="A129" s="3"/>
      <c r="B129" s="5"/>
      <c r="C129" s="2"/>
      <c r="D129" s="58"/>
      <c r="E129" s="2"/>
    </row>
    <row r="130" spans="1:5" s="1" customFormat="1" ht="15.75" customHeight="1" x14ac:dyDescent="0.2">
      <c r="A130" s="3"/>
      <c r="B130" s="5"/>
      <c r="C130" s="2"/>
      <c r="D130" s="58"/>
      <c r="E130" s="2"/>
    </row>
    <row r="131" spans="1:5" s="1" customFormat="1" ht="14.45" customHeight="1" x14ac:dyDescent="0.2">
      <c r="A131" s="3"/>
      <c r="B131" s="5"/>
      <c r="C131" s="2"/>
      <c r="D131" s="58"/>
      <c r="E131" s="2"/>
    </row>
    <row r="132" spans="1:5" s="1" customFormat="1" ht="14.45" customHeight="1" x14ac:dyDescent="0.2">
      <c r="A132" s="3"/>
      <c r="B132" s="5"/>
      <c r="C132" s="2"/>
      <c r="D132" s="58"/>
      <c r="E132" s="2"/>
    </row>
    <row r="133" spans="1:5" s="1" customFormat="1" ht="14.45" customHeight="1" x14ac:dyDescent="0.2">
      <c r="A133" s="3"/>
      <c r="B133" s="5"/>
      <c r="C133" s="2"/>
      <c r="D133" s="58"/>
      <c r="E133" s="2"/>
    </row>
    <row r="134" spans="1:5" s="1" customFormat="1" ht="14.45" customHeight="1" x14ac:dyDescent="0.2">
      <c r="A134" s="3"/>
      <c r="B134" s="5"/>
      <c r="C134" s="2"/>
      <c r="D134" s="58"/>
      <c r="E134" s="2"/>
    </row>
    <row r="135" spans="1:5" s="1" customFormat="1" ht="14.45" customHeight="1" x14ac:dyDescent="0.2">
      <c r="A135" s="3"/>
      <c r="B135" s="5"/>
      <c r="C135" s="2"/>
      <c r="D135" s="58"/>
      <c r="E135" s="2"/>
    </row>
    <row r="136" spans="1:5" s="1" customFormat="1" ht="14.45" customHeight="1" x14ac:dyDescent="0.2">
      <c r="A136" s="3"/>
      <c r="B136" s="5"/>
      <c r="C136" s="2"/>
      <c r="D136" s="58"/>
      <c r="E136" s="2"/>
    </row>
    <row r="137" spans="1:5" s="1" customFormat="1" ht="14.45" customHeight="1" x14ac:dyDescent="0.2">
      <c r="A137" s="3"/>
      <c r="B137" s="5"/>
      <c r="C137" s="2"/>
      <c r="D137" s="58"/>
      <c r="E137" s="2"/>
    </row>
    <row r="138" spans="1:5" s="1" customFormat="1" ht="14.45" customHeight="1" x14ac:dyDescent="0.2">
      <c r="A138" s="3"/>
      <c r="B138" s="5"/>
      <c r="C138" s="2"/>
      <c r="D138" s="58"/>
      <c r="E138" s="2"/>
    </row>
    <row r="139" spans="1:5" s="1" customFormat="1" ht="14.45" customHeight="1" x14ac:dyDescent="0.2">
      <c r="A139" s="3"/>
      <c r="B139" s="5"/>
      <c r="C139" s="2"/>
      <c r="D139" s="58"/>
      <c r="E139" s="2"/>
    </row>
    <row r="140" spans="1:5" s="1" customFormat="1" ht="14.45" customHeight="1" x14ac:dyDescent="0.2">
      <c r="A140" s="3"/>
      <c r="B140" s="5"/>
      <c r="C140" s="2"/>
      <c r="D140" s="58"/>
      <c r="E140" s="2"/>
    </row>
    <row r="141" spans="1:5" s="1" customFormat="1" ht="14.45" customHeight="1" x14ac:dyDescent="0.2">
      <c r="A141" s="3"/>
      <c r="B141" s="5"/>
      <c r="C141" s="2"/>
      <c r="D141" s="58"/>
      <c r="E141" s="2"/>
    </row>
    <row r="142" spans="1:5" s="1" customFormat="1" ht="14.45" customHeight="1" x14ac:dyDescent="0.2">
      <c r="A142" s="3"/>
      <c r="B142" s="5"/>
      <c r="C142" s="2"/>
      <c r="D142" s="58"/>
      <c r="E142" s="2"/>
    </row>
    <row r="143" spans="1:5" s="1" customFormat="1" ht="14.45" customHeight="1" x14ac:dyDescent="0.2">
      <c r="A143" s="3"/>
      <c r="B143" s="5"/>
      <c r="C143" s="2"/>
      <c r="D143" s="58"/>
      <c r="E143" s="2"/>
    </row>
    <row r="144" spans="1:5" s="1" customFormat="1" ht="14.45" customHeight="1" x14ac:dyDescent="0.2">
      <c r="A144" s="3"/>
      <c r="B144" s="5"/>
      <c r="C144" s="2"/>
      <c r="D144" s="58"/>
      <c r="E144" s="2"/>
    </row>
    <row r="145" spans="1:5" s="1" customFormat="1" ht="14.45" customHeight="1" x14ac:dyDescent="0.2">
      <c r="A145" s="3"/>
      <c r="B145" s="5"/>
      <c r="C145" s="2"/>
      <c r="D145" s="58"/>
      <c r="E145" s="2"/>
    </row>
    <row r="146" spans="1:5" s="1" customFormat="1" ht="14.45" customHeight="1" x14ac:dyDescent="0.2">
      <c r="A146" s="3"/>
      <c r="B146" s="5"/>
      <c r="C146" s="2"/>
      <c r="D146" s="58"/>
      <c r="E146" s="2"/>
    </row>
    <row r="147" spans="1:5" s="1" customFormat="1" ht="14.45" customHeight="1" x14ac:dyDescent="0.2">
      <c r="A147" s="3"/>
      <c r="B147" s="5"/>
      <c r="C147" s="2"/>
      <c r="D147" s="58"/>
      <c r="E147" s="2"/>
    </row>
    <row r="148" spans="1:5" s="1" customFormat="1" ht="14.45" customHeight="1" x14ac:dyDescent="0.2">
      <c r="A148" s="3"/>
      <c r="B148" s="5"/>
      <c r="C148" s="2"/>
      <c r="D148" s="58"/>
      <c r="E148" s="2"/>
    </row>
    <row r="149" spans="1:5" s="1" customFormat="1" ht="14.45" customHeight="1" x14ac:dyDescent="0.2">
      <c r="A149" s="3"/>
      <c r="B149" s="5"/>
      <c r="C149" s="2"/>
      <c r="D149" s="58"/>
      <c r="E149" s="2"/>
    </row>
    <row r="150" spans="1:5" s="1" customFormat="1" ht="14.45" customHeight="1" x14ac:dyDescent="0.2">
      <c r="A150" s="3"/>
      <c r="B150" s="5"/>
      <c r="C150" s="2"/>
      <c r="D150" s="58"/>
      <c r="E150" s="2"/>
    </row>
    <row r="151" spans="1:5" s="1" customFormat="1" ht="14.45" customHeight="1" x14ac:dyDescent="0.2">
      <c r="A151" s="3"/>
      <c r="B151" s="5"/>
      <c r="C151" s="2"/>
      <c r="D151" s="58"/>
      <c r="E151" s="2"/>
    </row>
    <row r="152" spans="1:5" s="1" customFormat="1" ht="14.45" customHeight="1" x14ac:dyDescent="0.2">
      <c r="A152" s="3"/>
      <c r="B152" s="5"/>
      <c r="C152" s="2"/>
      <c r="D152" s="58"/>
      <c r="E152" s="2"/>
    </row>
    <row r="153" spans="1:5" s="1" customFormat="1" ht="14.45" customHeight="1" x14ac:dyDescent="0.2">
      <c r="A153" s="3"/>
      <c r="B153" s="5"/>
      <c r="C153" s="2"/>
      <c r="D153" s="58"/>
      <c r="E153" s="2"/>
    </row>
    <row r="154" spans="1:5" s="1" customFormat="1" ht="14.45" customHeight="1" x14ac:dyDescent="0.2">
      <c r="A154" s="3"/>
      <c r="B154" s="5"/>
      <c r="C154" s="2"/>
      <c r="D154" s="58"/>
      <c r="E154" s="2"/>
    </row>
    <row r="155" spans="1:5" s="1" customFormat="1" ht="14.45" customHeight="1" x14ac:dyDescent="0.2">
      <c r="A155" s="3"/>
      <c r="B155" s="5"/>
      <c r="C155" s="2"/>
      <c r="D155" s="58"/>
      <c r="E155" s="2"/>
    </row>
    <row r="156" spans="1:5" s="1" customFormat="1" ht="14.45" customHeight="1" x14ac:dyDescent="0.2">
      <c r="A156" s="3"/>
      <c r="B156" s="5"/>
      <c r="C156" s="2"/>
      <c r="D156" s="58"/>
      <c r="E156" s="2"/>
    </row>
    <row r="157" spans="1:5" s="1" customFormat="1" ht="14.45" customHeight="1" x14ac:dyDescent="0.2">
      <c r="A157" s="3"/>
      <c r="B157" s="5"/>
      <c r="C157" s="2"/>
      <c r="D157" s="58"/>
      <c r="E157" s="2"/>
    </row>
    <row r="158" spans="1:5" s="1" customFormat="1" ht="14.45" customHeight="1" x14ac:dyDescent="0.2">
      <c r="A158" s="3"/>
      <c r="B158" s="5"/>
      <c r="C158" s="2"/>
      <c r="D158" s="58"/>
      <c r="E158" s="2"/>
    </row>
    <row r="159" spans="1:5" s="1" customFormat="1" ht="14.45" customHeight="1" x14ac:dyDescent="0.2">
      <c r="A159" s="3"/>
      <c r="B159" s="5"/>
      <c r="C159" s="2"/>
      <c r="D159" s="58"/>
      <c r="E159" s="2"/>
    </row>
    <row r="160" spans="1:5" s="1" customFormat="1" ht="14.45" customHeight="1" x14ac:dyDescent="0.2">
      <c r="A160" s="3"/>
      <c r="B160" s="5"/>
      <c r="C160" s="2"/>
      <c r="D160" s="58"/>
      <c r="E160" s="2"/>
    </row>
    <row r="161" spans="1:5" s="1" customFormat="1" ht="14.45" customHeight="1" x14ac:dyDescent="0.2">
      <c r="A161" s="3"/>
      <c r="B161" s="5"/>
      <c r="C161" s="2"/>
      <c r="D161" s="58"/>
      <c r="E161" s="2"/>
    </row>
    <row r="162" spans="1:5" s="1" customFormat="1" ht="14.45" customHeight="1" x14ac:dyDescent="0.2">
      <c r="A162" s="3"/>
      <c r="B162" s="5"/>
      <c r="C162" s="2"/>
      <c r="D162" s="58"/>
      <c r="E162" s="2"/>
    </row>
    <row r="163" spans="1:5" s="1" customFormat="1" ht="14.45" customHeight="1" x14ac:dyDescent="0.2">
      <c r="A163" s="3"/>
      <c r="B163" s="5"/>
      <c r="C163" s="2"/>
      <c r="D163" s="58"/>
      <c r="E163" s="2"/>
    </row>
    <row r="164" spans="1:5" s="1" customFormat="1" ht="14.45" customHeight="1" x14ac:dyDescent="0.2">
      <c r="A164" s="3"/>
      <c r="B164" s="5"/>
      <c r="C164" s="2"/>
      <c r="D164" s="58"/>
      <c r="E164" s="2"/>
    </row>
    <row r="165" spans="1:5" s="1" customFormat="1" ht="14.45" customHeight="1" x14ac:dyDescent="0.2">
      <c r="A165" s="3"/>
      <c r="B165" s="5"/>
      <c r="C165" s="2"/>
      <c r="D165" s="58"/>
      <c r="E165" s="2"/>
    </row>
    <row r="166" spans="1:5" s="1" customFormat="1" ht="14.45" customHeight="1" x14ac:dyDescent="0.2">
      <c r="A166" s="3"/>
      <c r="B166" s="5"/>
      <c r="C166" s="2"/>
      <c r="D166" s="58"/>
      <c r="E166" s="2"/>
    </row>
    <row r="167" spans="1:5" s="1" customFormat="1" ht="14.45" customHeight="1" x14ac:dyDescent="0.2">
      <c r="A167" s="3"/>
      <c r="B167" s="5"/>
      <c r="C167" s="2"/>
      <c r="D167" s="58"/>
      <c r="E167" s="2"/>
    </row>
    <row r="168" spans="1:5" s="1" customFormat="1" ht="14.45" customHeight="1" x14ac:dyDescent="0.2">
      <c r="A168" s="3"/>
      <c r="B168" s="5"/>
      <c r="C168" s="2"/>
      <c r="D168" s="58"/>
      <c r="E168" s="2"/>
    </row>
    <row r="169" spans="1:5" s="1" customFormat="1" ht="14.45" customHeight="1" x14ac:dyDescent="0.2">
      <c r="A169" s="3"/>
      <c r="B169" s="5"/>
      <c r="C169" s="2"/>
      <c r="D169" s="58"/>
      <c r="E169" s="2"/>
    </row>
    <row r="170" spans="1:5" s="1" customFormat="1" ht="14.45" customHeight="1" x14ac:dyDescent="0.2">
      <c r="A170" s="3"/>
      <c r="B170" s="5"/>
      <c r="C170" s="2"/>
      <c r="D170" s="58"/>
      <c r="E170" s="2"/>
    </row>
    <row r="171" spans="1:5" s="1" customFormat="1" ht="14.45" customHeight="1" x14ac:dyDescent="0.2">
      <c r="A171" s="3"/>
      <c r="B171" s="5"/>
      <c r="C171" s="2"/>
      <c r="D171" s="58"/>
      <c r="E171" s="2"/>
    </row>
    <row r="172" spans="1:5" s="1" customFormat="1" ht="14.45" customHeight="1" x14ac:dyDescent="0.2">
      <c r="A172" s="3"/>
      <c r="B172" s="5"/>
      <c r="C172" s="2"/>
      <c r="D172" s="58"/>
      <c r="E172" s="2"/>
    </row>
    <row r="173" spans="1:5" s="1" customFormat="1" ht="14.45" customHeight="1" x14ac:dyDescent="0.2">
      <c r="A173" s="3"/>
      <c r="B173" s="5"/>
      <c r="C173" s="2"/>
      <c r="D173" s="58"/>
      <c r="E173" s="2"/>
    </row>
    <row r="174" spans="1:5" s="1" customFormat="1" ht="14.45" customHeight="1" x14ac:dyDescent="0.2">
      <c r="A174" s="3"/>
      <c r="B174" s="5"/>
      <c r="C174" s="2"/>
      <c r="D174" s="58"/>
      <c r="E174" s="2"/>
    </row>
    <row r="175" spans="1:5" s="1" customFormat="1" ht="15.75" customHeight="1" x14ac:dyDescent="0.2">
      <c r="A175" s="3"/>
      <c r="B175" s="5"/>
      <c r="C175" s="2"/>
      <c r="D175" s="58"/>
      <c r="E175" s="2"/>
    </row>
    <row r="176" spans="1:5" s="1" customFormat="1" ht="15.75" customHeight="1" x14ac:dyDescent="0.2">
      <c r="A176" s="3"/>
      <c r="B176" s="5"/>
      <c r="C176" s="2"/>
      <c r="D176" s="58"/>
      <c r="E176" s="2"/>
    </row>
    <row r="177" spans="1:5" s="1" customFormat="1" ht="15.75" customHeight="1" x14ac:dyDescent="0.2">
      <c r="A177" s="3"/>
      <c r="B177" s="5"/>
      <c r="C177" s="2"/>
      <c r="D177" s="58"/>
      <c r="E177" s="2"/>
    </row>
    <row r="178" spans="1:5" s="1" customFormat="1" ht="15.75" customHeight="1" x14ac:dyDescent="0.2">
      <c r="A178" s="3"/>
      <c r="B178" s="5"/>
      <c r="C178" s="2"/>
      <c r="D178" s="58"/>
      <c r="E178" s="2"/>
    </row>
    <row r="179" spans="1:5" s="1" customFormat="1" ht="15.75" customHeight="1" x14ac:dyDescent="0.2">
      <c r="A179" s="3"/>
      <c r="B179" s="5"/>
      <c r="C179" s="2"/>
      <c r="D179" s="58"/>
      <c r="E179" s="2"/>
    </row>
    <row r="180" spans="1:5" s="1" customFormat="1" ht="15.75" customHeight="1" x14ac:dyDescent="0.2">
      <c r="A180" s="3"/>
      <c r="B180" s="5"/>
      <c r="C180" s="2"/>
      <c r="D180" s="58"/>
      <c r="E180" s="2"/>
    </row>
    <row r="181" spans="1:5" s="1" customFormat="1" ht="15.75" customHeight="1" x14ac:dyDescent="0.2">
      <c r="A181" s="3"/>
      <c r="B181" s="5"/>
      <c r="C181" s="2"/>
      <c r="D181" s="58"/>
      <c r="E181" s="2"/>
    </row>
    <row r="182" spans="1:5" s="1" customFormat="1" ht="15.75" customHeight="1" x14ac:dyDescent="0.2">
      <c r="A182" s="3"/>
      <c r="B182" s="5"/>
      <c r="C182" s="2"/>
      <c r="D182" s="58"/>
      <c r="E182" s="2"/>
    </row>
    <row r="183" spans="1:5" s="1" customFormat="1" ht="15.75" customHeight="1" x14ac:dyDescent="0.2">
      <c r="A183" s="3"/>
      <c r="B183" s="5"/>
      <c r="C183" s="2"/>
      <c r="D183" s="58"/>
      <c r="E183" s="2"/>
    </row>
    <row r="184" spans="1:5" s="1" customFormat="1" ht="15.75" customHeight="1" x14ac:dyDescent="0.2">
      <c r="A184" s="3"/>
      <c r="B184" s="5"/>
      <c r="C184" s="2"/>
      <c r="D184" s="58"/>
      <c r="E184" s="2"/>
    </row>
    <row r="185" spans="1:5" s="1" customFormat="1" ht="15.75" customHeight="1" x14ac:dyDescent="0.2">
      <c r="A185" s="3"/>
      <c r="B185" s="5"/>
      <c r="C185" s="2"/>
      <c r="D185" s="58"/>
      <c r="E185" s="2"/>
    </row>
    <row r="186" spans="1:5" s="1" customFormat="1" ht="15.75" customHeight="1" x14ac:dyDescent="0.2">
      <c r="A186" s="3"/>
      <c r="B186" s="5"/>
      <c r="C186" s="2"/>
      <c r="D186" s="58"/>
      <c r="E186" s="2"/>
    </row>
    <row r="187" spans="1:5" s="1" customFormat="1" ht="15.75" customHeight="1" x14ac:dyDescent="0.2">
      <c r="A187" s="3"/>
      <c r="B187" s="5"/>
      <c r="C187" s="2"/>
      <c r="D187" s="58"/>
      <c r="E187" s="2"/>
    </row>
    <row r="188" spans="1:5" s="1" customFormat="1" ht="15.75" customHeight="1" x14ac:dyDescent="0.2">
      <c r="A188" s="3"/>
      <c r="B188" s="5"/>
      <c r="C188" s="2"/>
      <c r="D188" s="58"/>
      <c r="E188" s="2"/>
    </row>
    <row r="189" spans="1:5" s="1" customFormat="1" ht="15.75" customHeight="1" x14ac:dyDescent="0.2">
      <c r="A189" s="3"/>
      <c r="B189" s="5"/>
      <c r="C189" s="2"/>
      <c r="D189" s="58"/>
      <c r="E189" s="2"/>
    </row>
    <row r="190" spans="1:5" s="1" customFormat="1" ht="15.75" customHeight="1" x14ac:dyDescent="0.2">
      <c r="A190" s="3"/>
      <c r="B190" s="5"/>
      <c r="C190" s="2"/>
      <c r="D190" s="58"/>
      <c r="E190" s="2"/>
    </row>
    <row r="191" spans="1:5" s="1" customFormat="1" ht="15.75" customHeight="1" x14ac:dyDescent="0.2">
      <c r="A191" s="3"/>
      <c r="B191" s="5"/>
      <c r="C191" s="2"/>
      <c r="D191" s="58"/>
      <c r="E191" s="2"/>
    </row>
    <row r="192" spans="1:5" s="1" customFormat="1" ht="15.75" customHeight="1" x14ac:dyDescent="0.2">
      <c r="A192" s="3"/>
      <c r="B192" s="5"/>
      <c r="C192" s="2"/>
      <c r="D192" s="58"/>
      <c r="E192" s="2"/>
    </row>
    <row r="193" spans="1:5" s="1" customFormat="1" ht="15.75" customHeight="1" x14ac:dyDescent="0.2">
      <c r="A193" s="3"/>
      <c r="B193" s="5"/>
      <c r="C193" s="2"/>
      <c r="D193" s="58"/>
      <c r="E193" s="2"/>
    </row>
    <row r="194" spans="1:5" s="1" customFormat="1" ht="15.75" customHeight="1" x14ac:dyDescent="0.2">
      <c r="A194" s="3"/>
      <c r="B194" s="5"/>
      <c r="C194" s="2"/>
      <c r="D194" s="58"/>
      <c r="E194" s="2"/>
    </row>
    <row r="195" spans="1:5" s="1" customFormat="1" ht="15.75" customHeight="1" x14ac:dyDescent="0.2">
      <c r="A195" s="3"/>
      <c r="B195" s="5"/>
      <c r="C195" s="2"/>
      <c r="D195" s="58"/>
      <c r="E195" s="2"/>
    </row>
    <row r="196" spans="1:5" s="1" customFormat="1" ht="15.75" customHeight="1" x14ac:dyDescent="0.2">
      <c r="A196" s="3"/>
      <c r="B196" s="5"/>
      <c r="C196" s="2"/>
      <c r="D196" s="58"/>
      <c r="E196" s="2"/>
    </row>
    <row r="197" spans="1:5" s="1" customFormat="1" ht="15.75" customHeight="1" x14ac:dyDescent="0.2">
      <c r="A197" s="3"/>
      <c r="B197" s="5"/>
      <c r="C197" s="2"/>
      <c r="D197" s="58"/>
      <c r="E197" s="2"/>
    </row>
    <row r="198" spans="1:5" s="1" customFormat="1" ht="15.75" customHeight="1" x14ac:dyDescent="0.2">
      <c r="A198" s="3"/>
      <c r="B198" s="5"/>
      <c r="C198" s="2"/>
      <c r="D198" s="58"/>
      <c r="E198" s="2"/>
    </row>
    <row r="199" spans="1:5" s="1" customFormat="1" ht="15.75" customHeight="1" x14ac:dyDescent="0.2">
      <c r="A199" s="3"/>
      <c r="B199" s="5"/>
      <c r="C199" s="2"/>
      <c r="D199" s="58"/>
      <c r="E199" s="2"/>
    </row>
    <row r="200" spans="1:5" s="1" customFormat="1" ht="15.75" customHeight="1" x14ac:dyDescent="0.2">
      <c r="A200" s="3"/>
      <c r="B200" s="5"/>
      <c r="C200" s="2"/>
      <c r="D200" s="58"/>
      <c r="E200" s="2"/>
    </row>
    <row r="201" spans="1:5" s="1" customFormat="1" ht="15.75" customHeight="1" x14ac:dyDescent="0.2">
      <c r="A201" s="3"/>
      <c r="B201" s="5"/>
      <c r="C201" s="2"/>
      <c r="D201" s="58"/>
      <c r="E201" s="2"/>
    </row>
    <row r="202" spans="1:5" s="1" customFormat="1" ht="15.75" customHeight="1" x14ac:dyDescent="0.2">
      <c r="A202" s="3"/>
      <c r="B202" s="5"/>
      <c r="C202" s="2"/>
      <c r="D202" s="58"/>
      <c r="E202" s="2"/>
    </row>
    <row r="203" spans="1:5" s="1" customFormat="1" ht="15.75" customHeight="1" x14ac:dyDescent="0.2">
      <c r="A203" s="3"/>
      <c r="B203" s="5"/>
      <c r="C203" s="2"/>
      <c r="D203" s="58"/>
      <c r="E203" s="2"/>
    </row>
    <row r="204" spans="1:5" s="1" customFormat="1" ht="15.75" customHeight="1" x14ac:dyDescent="0.2">
      <c r="A204" s="3"/>
      <c r="B204" s="5"/>
      <c r="C204" s="2"/>
      <c r="D204" s="58"/>
      <c r="E204" s="2"/>
    </row>
    <row r="205" spans="1:5" s="1" customFormat="1" ht="15.75" customHeight="1" x14ac:dyDescent="0.2">
      <c r="A205" s="3"/>
      <c r="B205" s="5"/>
      <c r="C205" s="2"/>
      <c r="D205" s="58"/>
      <c r="E205" s="2"/>
    </row>
    <row r="206" spans="1:5" s="1" customFormat="1" ht="15.75" customHeight="1" x14ac:dyDescent="0.2">
      <c r="A206" s="3"/>
      <c r="B206" s="5"/>
      <c r="C206" s="2"/>
      <c r="D206" s="58"/>
      <c r="E206" s="2"/>
    </row>
    <row r="207" spans="1:5" s="1" customFormat="1" ht="15.75" customHeight="1" x14ac:dyDescent="0.2">
      <c r="A207" s="3"/>
      <c r="B207" s="5"/>
      <c r="C207" s="2"/>
      <c r="D207" s="58"/>
      <c r="E207" s="2"/>
    </row>
    <row r="208" spans="1:5" s="1" customFormat="1" ht="15.75" customHeight="1" x14ac:dyDescent="0.2">
      <c r="A208" s="3"/>
      <c r="B208" s="5"/>
      <c r="C208" s="2"/>
      <c r="D208" s="58"/>
      <c r="E208" s="2"/>
    </row>
    <row r="209" spans="1:5" s="1" customFormat="1" ht="15.75" customHeight="1" x14ac:dyDescent="0.2">
      <c r="A209" s="3"/>
      <c r="B209" s="5"/>
      <c r="C209" s="2"/>
      <c r="D209" s="58"/>
      <c r="E209" s="2"/>
    </row>
    <row r="210" spans="1:5" s="1" customFormat="1" ht="15.75" customHeight="1" x14ac:dyDescent="0.2">
      <c r="A210" s="3"/>
      <c r="B210" s="5"/>
      <c r="C210" s="2"/>
      <c r="D210" s="58"/>
      <c r="E210" s="2"/>
    </row>
    <row r="211" spans="1:5" s="1" customFormat="1" ht="15.75" customHeight="1" x14ac:dyDescent="0.2">
      <c r="A211" s="3"/>
      <c r="B211" s="5"/>
      <c r="C211" s="2"/>
      <c r="D211" s="58"/>
      <c r="E211" s="2"/>
    </row>
    <row r="212" spans="1:5" s="1" customFormat="1" ht="15.75" customHeight="1" x14ac:dyDescent="0.2">
      <c r="A212" s="3"/>
      <c r="B212" s="5"/>
      <c r="C212" s="2"/>
      <c r="D212" s="58"/>
      <c r="E212" s="2"/>
    </row>
    <row r="213" spans="1:5" s="1" customFormat="1" ht="15.75" customHeight="1" x14ac:dyDescent="0.2">
      <c r="A213" s="3"/>
      <c r="B213" s="5"/>
      <c r="C213" s="2"/>
      <c r="D213" s="58"/>
      <c r="E213" s="2"/>
    </row>
    <row r="214" spans="1:5" s="1" customFormat="1" ht="15.75" customHeight="1" x14ac:dyDescent="0.2">
      <c r="A214" s="3"/>
      <c r="B214" s="5"/>
      <c r="C214" s="2"/>
      <c r="D214" s="58"/>
      <c r="E214" s="2"/>
    </row>
    <row r="215" spans="1:5" s="1" customFormat="1" ht="15.75" customHeight="1" x14ac:dyDescent="0.2">
      <c r="A215" s="3"/>
      <c r="B215" s="5"/>
      <c r="C215" s="2"/>
      <c r="D215" s="58"/>
      <c r="E215" s="2"/>
    </row>
    <row r="216" spans="1:5" s="1" customFormat="1" ht="15" customHeight="1" x14ac:dyDescent="0.2">
      <c r="A216" s="3"/>
      <c r="B216" s="5"/>
      <c r="C216" s="2"/>
      <c r="D216" s="58"/>
      <c r="E216" s="2"/>
    </row>
    <row r="217" spans="1:5" s="1" customFormat="1" ht="15" customHeight="1" x14ac:dyDescent="0.2">
      <c r="A217" s="3"/>
      <c r="B217" s="5"/>
      <c r="C217" s="2"/>
      <c r="D217" s="58"/>
      <c r="E217" s="2"/>
    </row>
    <row r="218" spans="1:5" s="1" customFormat="1" ht="15" customHeight="1" x14ac:dyDescent="0.2">
      <c r="A218" s="3"/>
      <c r="B218" s="5"/>
      <c r="C218" s="2"/>
      <c r="D218" s="58"/>
      <c r="E218" s="2"/>
    </row>
    <row r="219" spans="1:5" s="1" customFormat="1" ht="15" customHeight="1" x14ac:dyDescent="0.2">
      <c r="A219" s="3"/>
      <c r="B219" s="5"/>
      <c r="C219" s="2"/>
      <c r="D219" s="58"/>
      <c r="E219" s="2"/>
    </row>
    <row r="220" spans="1:5" s="1" customFormat="1" ht="15" customHeight="1" x14ac:dyDescent="0.2">
      <c r="A220" s="3"/>
      <c r="B220" s="5"/>
      <c r="C220" s="2"/>
      <c r="D220" s="58"/>
      <c r="E220" s="2"/>
    </row>
    <row r="221" spans="1:5" s="1" customFormat="1" ht="15" customHeight="1" x14ac:dyDescent="0.2">
      <c r="A221" s="3"/>
      <c r="B221" s="5"/>
      <c r="C221" s="2"/>
      <c r="D221" s="58"/>
      <c r="E221" s="2"/>
    </row>
    <row r="222" spans="1:5" s="1" customFormat="1" ht="15" customHeight="1" x14ac:dyDescent="0.2">
      <c r="A222" s="3"/>
      <c r="B222" s="5"/>
      <c r="C222" s="2"/>
      <c r="D222" s="58"/>
      <c r="E222" s="2"/>
    </row>
    <row r="223" spans="1:5" s="1" customFormat="1" ht="15" customHeight="1" x14ac:dyDescent="0.2">
      <c r="A223" s="3"/>
      <c r="B223" s="5"/>
      <c r="C223" s="2"/>
      <c r="D223" s="58"/>
      <c r="E223" s="2"/>
    </row>
    <row r="224" spans="1:5" s="1" customFormat="1" ht="15" customHeight="1" x14ac:dyDescent="0.2">
      <c r="A224" s="3"/>
      <c r="B224" s="5"/>
      <c r="C224" s="2"/>
      <c r="D224" s="58"/>
      <c r="E224" s="2"/>
    </row>
    <row r="225" spans="1:5" s="1" customFormat="1" ht="15" customHeight="1" x14ac:dyDescent="0.2">
      <c r="A225" s="3"/>
      <c r="B225" s="5"/>
      <c r="C225" s="2"/>
      <c r="D225" s="58"/>
      <c r="E225" s="2"/>
    </row>
    <row r="226" spans="1:5" s="1" customFormat="1" ht="15" customHeight="1" x14ac:dyDescent="0.2">
      <c r="A226" s="3"/>
      <c r="B226" s="5"/>
      <c r="C226" s="2"/>
      <c r="D226" s="58"/>
      <c r="E226" s="2"/>
    </row>
    <row r="227" spans="1:5" s="1" customFormat="1" ht="15" customHeight="1" x14ac:dyDescent="0.2">
      <c r="A227" s="3"/>
      <c r="B227" s="5"/>
      <c r="C227" s="2"/>
      <c r="D227" s="58"/>
      <c r="E227" s="2"/>
    </row>
    <row r="228" spans="1:5" s="1" customFormat="1" ht="15" customHeight="1" x14ac:dyDescent="0.2">
      <c r="A228" s="3"/>
      <c r="B228" s="5"/>
      <c r="C228" s="2"/>
      <c r="D228" s="58"/>
      <c r="E228" s="2"/>
    </row>
    <row r="229" spans="1:5" s="1" customFormat="1" ht="15" customHeight="1" x14ac:dyDescent="0.2">
      <c r="A229" s="3"/>
      <c r="B229" s="5"/>
      <c r="C229" s="2"/>
      <c r="D229" s="58"/>
      <c r="E229" s="2"/>
    </row>
    <row r="230" spans="1:5" s="1" customFormat="1" ht="15" customHeight="1" x14ac:dyDescent="0.2">
      <c r="A230" s="3"/>
      <c r="B230" s="5"/>
      <c r="C230" s="2"/>
      <c r="D230" s="58"/>
      <c r="E230" s="2"/>
    </row>
    <row r="231" spans="1:5" s="1" customFormat="1" ht="15" customHeight="1" x14ac:dyDescent="0.2">
      <c r="A231" s="3"/>
      <c r="B231" s="5"/>
      <c r="C231" s="2"/>
      <c r="D231" s="58"/>
      <c r="E231" s="2"/>
    </row>
    <row r="232" spans="1:5" s="1" customFormat="1" ht="15" customHeight="1" x14ac:dyDescent="0.2">
      <c r="A232" s="3"/>
      <c r="B232" s="5"/>
      <c r="C232" s="2"/>
      <c r="D232" s="58"/>
      <c r="E232" s="2"/>
    </row>
    <row r="233" spans="1:5" s="1" customFormat="1" ht="15" customHeight="1" x14ac:dyDescent="0.2">
      <c r="A233" s="3"/>
      <c r="B233" s="5"/>
      <c r="C233" s="2"/>
      <c r="D233" s="58"/>
      <c r="E233" s="2"/>
    </row>
    <row r="234" spans="1:5" s="1" customFormat="1" ht="15" customHeight="1" x14ac:dyDescent="0.2">
      <c r="A234" s="3"/>
      <c r="B234" s="5"/>
      <c r="C234" s="2"/>
      <c r="D234" s="58"/>
      <c r="E234" s="2"/>
    </row>
    <row r="235" spans="1:5" s="1" customFormat="1" ht="15" customHeight="1" x14ac:dyDescent="0.2">
      <c r="A235" s="3"/>
      <c r="B235" s="5"/>
      <c r="C235" s="2"/>
      <c r="D235" s="58"/>
      <c r="E235" s="2"/>
    </row>
    <row r="236" spans="1:5" s="1" customFormat="1" ht="15" customHeight="1" x14ac:dyDescent="0.2">
      <c r="A236" s="3"/>
      <c r="B236" s="5"/>
      <c r="C236" s="2"/>
      <c r="D236" s="58"/>
      <c r="E236" s="2"/>
    </row>
    <row r="237" spans="1:5" s="1" customFormat="1" ht="15" customHeight="1" x14ac:dyDescent="0.2">
      <c r="A237" s="3"/>
      <c r="B237" s="5"/>
      <c r="C237" s="2"/>
      <c r="D237" s="58"/>
      <c r="E237" s="2"/>
    </row>
    <row r="238" spans="1:5" s="1" customFormat="1" ht="15" customHeight="1" x14ac:dyDescent="0.2">
      <c r="A238" s="3"/>
      <c r="B238" s="5"/>
      <c r="C238" s="2"/>
      <c r="D238" s="58"/>
      <c r="E238" s="2"/>
    </row>
    <row r="239" spans="1:5" s="1" customFormat="1" ht="15" customHeight="1" x14ac:dyDescent="0.2">
      <c r="A239" s="3"/>
      <c r="B239" s="5"/>
      <c r="C239" s="2"/>
      <c r="D239" s="58"/>
      <c r="E239" s="2"/>
    </row>
    <row r="240" spans="1:5" s="1" customFormat="1" ht="15" customHeight="1" x14ac:dyDescent="0.2">
      <c r="A240" s="3"/>
      <c r="B240" s="5"/>
      <c r="C240" s="2"/>
      <c r="D240" s="58"/>
      <c r="E240" s="2"/>
    </row>
    <row r="241" spans="1:5" s="1" customFormat="1" ht="15" customHeight="1" x14ac:dyDescent="0.2">
      <c r="A241" s="3"/>
      <c r="B241" s="5"/>
      <c r="C241" s="2"/>
      <c r="D241" s="58"/>
      <c r="E241" s="2"/>
    </row>
    <row r="242" spans="1:5" s="1" customFormat="1" ht="15" customHeight="1" x14ac:dyDescent="0.2">
      <c r="A242" s="3"/>
      <c r="B242" s="5"/>
      <c r="C242" s="2"/>
      <c r="D242" s="58"/>
      <c r="E242" s="2"/>
    </row>
    <row r="243" spans="1:5" s="1" customFormat="1" ht="15" customHeight="1" x14ac:dyDescent="0.2">
      <c r="A243" s="3"/>
      <c r="B243" s="5"/>
      <c r="C243" s="2"/>
      <c r="D243" s="58"/>
      <c r="E243" s="2"/>
    </row>
    <row r="244" spans="1:5" s="1" customFormat="1" ht="15" customHeight="1" x14ac:dyDescent="0.2">
      <c r="A244" s="3"/>
      <c r="B244" s="5"/>
      <c r="C244" s="2"/>
      <c r="D244" s="58"/>
      <c r="E244" s="2"/>
    </row>
    <row r="245" spans="1:5" s="1" customFormat="1" ht="15" customHeight="1" x14ac:dyDescent="0.2">
      <c r="A245" s="3"/>
      <c r="B245" s="5"/>
      <c r="C245" s="2"/>
      <c r="D245" s="58"/>
      <c r="E245" s="2"/>
    </row>
    <row r="246" spans="1:5" s="1" customFormat="1" ht="15" customHeight="1" x14ac:dyDescent="0.2">
      <c r="A246" s="3"/>
      <c r="B246" s="5"/>
      <c r="C246" s="2"/>
      <c r="D246" s="58"/>
      <c r="E246" s="2"/>
    </row>
    <row r="247" spans="1:5" s="1" customFormat="1" ht="15" customHeight="1" x14ac:dyDescent="0.2">
      <c r="A247" s="3"/>
      <c r="B247" s="5"/>
      <c r="C247" s="2"/>
      <c r="D247" s="58"/>
      <c r="E247" s="2"/>
    </row>
    <row r="248" spans="1:5" s="1" customFormat="1" ht="15" customHeight="1" x14ac:dyDescent="0.2">
      <c r="A248" s="3"/>
      <c r="B248" s="5"/>
      <c r="C248" s="2"/>
      <c r="D248" s="58"/>
      <c r="E248" s="2"/>
    </row>
    <row r="249" spans="1:5" s="1" customFormat="1" ht="15" customHeight="1" x14ac:dyDescent="0.2">
      <c r="A249" s="3"/>
      <c r="B249" s="5"/>
      <c r="C249" s="2"/>
      <c r="D249" s="58"/>
      <c r="E249" s="2"/>
    </row>
    <row r="250" spans="1:5" s="1" customFormat="1" ht="15" customHeight="1" x14ac:dyDescent="0.2">
      <c r="A250" s="3"/>
      <c r="B250" s="5"/>
      <c r="C250" s="2"/>
      <c r="D250" s="58"/>
      <c r="E250" s="2"/>
    </row>
    <row r="251" spans="1:5" s="1" customFormat="1" ht="15" customHeight="1" x14ac:dyDescent="0.2">
      <c r="A251" s="3"/>
      <c r="B251" s="5"/>
      <c r="C251" s="2"/>
      <c r="D251" s="58"/>
      <c r="E251" s="2"/>
    </row>
    <row r="252" spans="1:5" s="1" customFormat="1" ht="15" customHeight="1" x14ac:dyDescent="0.2">
      <c r="A252" s="3"/>
      <c r="B252" s="5"/>
      <c r="C252" s="2"/>
      <c r="D252" s="58"/>
      <c r="E252" s="2"/>
    </row>
    <row r="253" spans="1:5" s="1" customFormat="1" ht="15" customHeight="1" x14ac:dyDescent="0.2">
      <c r="A253" s="3"/>
      <c r="B253" s="5"/>
      <c r="C253" s="2"/>
      <c r="D253" s="58"/>
      <c r="E253" s="2"/>
    </row>
    <row r="254" spans="1:5" s="1" customFormat="1" ht="15" customHeight="1" x14ac:dyDescent="0.2">
      <c r="A254" s="3"/>
      <c r="B254" s="5"/>
      <c r="C254" s="2"/>
      <c r="D254" s="58"/>
      <c r="E254" s="2"/>
    </row>
    <row r="255" spans="1:5" s="1" customFormat="1" ht="15" customHeight="1" x14ac:dyDescent="0.2">
      <c r="A255" s="3"/>
      <c r="B255" s="5"/>
      <c r="C255" s="2"/>
      <c r="D255" s="58"/>
      <c r="E255" s="2"/>
    </row>
    <row r="256" spans="1:5" s="1" customFormat="1" ht="15" customHeight="1" x14ac:dyDescent="0.2">
      <c r="A256" s="3"/>
      <c r="B256" s="5"/>
      <c r="C256" s="2"/>
      <c r="D256" s="58"/>
      <c r="E256" s="2"/>
    </row>
    <row r="257" spans="1:5" s="1" customFormat="1" ht="15.75" customHeight="1" x14ac:dyDescent="0.2">
      <c r="A257" s="3"/>
      <c r="B257" s="5"/>
      <c r="C257" s="2"/>
      <c r="D257" s="58"/>
      <c r="E257" s="2"/>
    </row>
    <row r="258" spans="1:5" s="1" customFormat="1" ht="15.75" customHeight="1" x14ac:dyDescent="0.2">
      <c r="A258" s="3"/>
      <c r="B258" s="5"/>
      <c r="C258" s="2"/>
      <c r="D258" s="58"/>
      <c r="E258" s="2"/>
    </row>
    <row r="259" spans="1:5" s="1" customFormat="1" ht="15.75" customHeight="1" x14ac:dyDescent="0.2">
      <c r="A259" s="3"/>
      <c r="B259" s="5"/>
      <c r="C259" s="2"/>
      <c r="D259" s="58"/>
      <c r="E259" s="2"/>
    </row>
    <row r="260" spans="1:5" s="1" customFormat="1" ht="15.75" customHeight="1" x14ac:dyDescent="0.2">
      <c r="A260" s="3"/>
      <c r="B260" s="5"/>
      <c r="C260" s="2"/>
      <c r="D260" s="58"/>
      <c r="E260" s="2"/>
    </row>
    <row r="261" spans="1:5" s="1" customFormat="1" ht="15.75" customHeight="1" x14ac:dyDescent="0.2">
      <c r="A261" s="3"/>
      <c r="B261" s="5"/>
      <c r="C261" s="2"/>
      <c r="D261" s="58"/>
      <c r="E261" s="2"/>
    </row>
    <row r="262" spans="1:5" s="1" customFormat="1" ht="15.75" customHeight="1" x14ac:dyDescent="0.2">
      <c r="A262" s="3"/>
      <c r="B262" s="5"/>
      <c r="C262" s="2"/>
      <c r="D262" s="58"/>
      <c r="E262" s="2"/>
    </row>
    <row r="263" spans="1:5" s="1" customFormat="1" ht="15.75" customHeight="1" x14ac:dyDescent="0.2">
      <c r="A263" s="3"/>
      <c r="B263" s="5"/>
      <c r="C263" s="2"/>
      <c r="D263" s="58"/>
      <c r="E263" s="2"/>
    </row>
    <row r="264" spans="1:5" s="1" customFormat="1" ht="15.75" customHeight="1" x14ac:dyDescent="0.2">
      <c r="A264" s="3"/>
      <c r="B264" s="5"/>
      <c r="C264" s="2"/>
      <c r="D264" s="58"/>
      <c r="E264" s="2"/>
    </row>
    <row r="265" spans="1:5" s="1" customFormat="1" ht="15.75" customHeight="1" x14ac:dyDescent="0.2">
      <c r="A265" s="3"/>
      <c r="B265" s="5"/>
      <c r="C265" s="2"/>
      <c r="D265" s="58"/>
      <c r="E265" s="2"/>
    </row>
    <row r="266" spans="1:5" s="1" customFormat="1" ht="15.75" customHeight="1" x14ac:dyDescent="0.2">
      <c r="A266" s="3"/>
      <c r="B266" s="5"/>
      <c r="C266" s="2"/>
      <c r="D266" s="58"/>
      <c r="E266" s="2"/>
    </row>
    <row r="267" spans="1:5" s="1" customFormat="1" ht="15.75" customHeight="1" x14ac:dyDescent="0.2">
      <c r="A267" s="3"/>
      <c r="B267" s="5"/>
      <c r="C267" s="2"/>
      <c r="D267" s="58"/>
      <c r="E267" s="2"/>
    </row>
    <row r="268" spans="1:5" s="1" customFormat="1" ht="15.75" customHeight="1" x14ac:dyDescent="0.2">
      <c r="A268" s="3"/>
      <c r="B268" s="5"/>
      <c r="C268" s="2"/>
      <c r="D268" s="58"/>
      <c r="E268" s="2"/>
    </row>
    <row r="269" spans="1:5" s="1" customFormat="1" ht="15.75" customHeight="1" x14ac:dyDescent="0.2">
      <c r="A269" s="3"/>
      <c r="B269" s="5"/>
      <c r="C269" s="2"/>
      <c r="D269" s="58"/>
      <c r="E269" s="2"/>
    </row>
    <row r="270" spans="1:5" s="1" customFormat="1" ht="15.75" customHeight="1" x14ac:dyDescent="0.2">
      <c r="A270" s="3"/>
      <c r="B270" s="5"/>
      <c r="C270" s="2"/>
      <c r="D270" s="58"/>
      <c r="E270" s="2"/>
    </row>
    <row r="271" spans="1:5" s="1" customFormat="1" ht="15.75" customHeight="1" x14ac:dyDescent="0.2">
      <c r="A271" s="3"/>
      <c r="B271" s="5"/>
      <c r="C271" s="2"/>
      <c r="D271" s="58"/>
      <c r="E271" s="2"/>
    </row>
    <row r="272" spans="1:5" s="1" customFormat="1" ht="15.75" customHeight="1" x14ac:dyDescent="0.2">
      <c r="A272" s="3"/>
      <c r="B272" s="5"/>
      <c r="C272" s="2"/>
      <c r="D272" s="58"/>
      <c r="E272" s="2"/>
    </row>
    <row r="273" spans="1:5" s="1" customFormat="1" ht="15.75" customHeight="1" x14ac:dyDescent="0.2">
      <c r="A273" s="3"/>
      <c r="B273" s="5"/>
      <c r="C273" s="2"/>
      <c r="D273" s="58"/>
      <c r="E273" s="2"/>
    </row>
    <row r="274" spans="1:5" s="1" customFormat="1" ht="15.75" customHeight="1" x14ac:dyDescent="0.2">
      <c r="A274" s="3"/>
      <c r="B274" s="5"/>
      <c r="C274" s="2"/>
      <c r="D274" s="58"/>
      <c r="E274" s="2"/>
    </row>
    <row r="275" spans="1:5" s="1" customFormat="1" ht="15.75" customHeight="1" x14ac:dyDescent="0.2">
      <c r="A275" s="3"/>
      <c r="B275" s="5"/>
      <c r="C275" s="2"/>
      <c r="D275" s="58"/>
      <c r="E275" s="2"/>
    </row>
    <row r="276" spans="1:5" s="1" customFormat="1" ht="15.75" customHeight="1" x14ac:dyDescent="0.2">
      <c r="A276" s="3"/>
      <c r="B276" s="5"/>
      <c r="C276" s="2"/>
      <c r="D276" s="58"/>
      <c r="E276" s="2"/>
    </row>
    <row r="277" spans="1:5" s="1" customFormat="1" ht="15.75" customHeight="1" x14ac:dyDescent="0.2">
      <c r="A277" s="3"/>
      <c r="B277" s="5"/>
      <c r="C277" s="2"/>
      <c r="D277" s="58"/>
      <c r="E277" s="2"/>
    </row>
    <row r="278" spans="1:5" s="1" customFormat="1" ht="15.75" customHeight="1" x14ac:dyDescent="0.2">
      <c r="A278" s="3"/>
      <c r="B278" s="5"/>
      <c r="C278" s="2"/>
      <c r="D278" s="58"/>
      <c r="E278" s="2"/>
    </row>
    <row r="279" spans="1:5" s="1" customFormat="1" ht="15.75" customHeight="1" x14ac:dyDescent="0.2">
      <c r="A279" s="3"/>
      <c r="B279" s="5"/>
      <c r="C279" s="2"/>
      <c r="D279" s="58"/>
      <c r="E279" s="2"/>
    </row>
    <row r="280" spans="1:5" s="1" customFormat="1" ht="15.75" customHeight="1" x14ac:dyDescent="0.2">
      <c r="A280" s="3"/>
      <c r="B280" s="5"/>
      <c r="C280" s="2"/>
      <c r="D280" s="58"/>
      <c r="E280" s="2"/>
    </row>
    <row r="281" spans="1:5" s="1" customFormat="1" ht="15.75" customHeight="1" x14ac:dyDescent="0.2">
      <c r="A281" s="3"/>
      <c r="B281" s="5"/>
      <c r="C281" s="2"/>
      <c r="D281" s="58"/>
      <c r="E281" s="2"/>
    </row>
    <row r="282" spans="1:5" s="1" customFormat="1" ht="15.75" customHeight="1" x14ac:dyDescent="0.2">
      <c r="A282" s="3"/>
      <c r="B282" s="5"/>
      <c r="C282" s="2"/>
      <c r="D282" s="58"/>
      <c r="E282" s="2"/>
    </row>
    <row r="283" spans="1:5" s="1" customFormat="1" ht="15.75" customHeight="1" x14ac:dyDescent="0.2">
      <c r="A283" s="3"/>
      <c r="B283" s="5"/>
      <c r="C283" s="2"/>
      <c r="D283" s="58"/>
      <c r="E283" s="2"/>
    </row>
    <row r="284" spans="1:5" s="1" customFormat="1" ht="15.75" customHeight="1" x14ac:dyDescent="0.2">
      <c r="A284" s="3"/>
      <c r="B284" s="5"/>
      <c r="C284" s="2"/>
      <c r="D284" s="58"/>
      <c r="E284" s="2"/>
    </row>
    <row r="285" spans="1:5" s="1" customFormat="1" ht="15.75" customHeight="1" x14ac:dyDescent="0.2">
      <c r="A285" s="3"/>
      <c r="B285" s="5"/>
      <c r="C285" s="2"/>
      <c r="D285" s="58"/>
      <c r="E285" s="2"/>
    </row>
    <row r="286" spans="1:5" s="1" customFormat="1" ht="15.75" customHeight="1" x14ac:dyDescent="0.2">
      <c r="A286" s="3"/>
      <c r="B286" s="5"/>
      <c r="C286" s="2"/>
      <c r="D286" s="58"/>
      <c r="E286" s="2"/>
    </row>
    <row r="287" spans="1:5" s="1" customFormat="1" ht="15.75" customHeight="1" x14ac:dyDescent="0.2">
      <c r="A287" s="3"/>
      <c r="B287" s="5"/>
      <c r="C287" s="2"/>
      <c r="D287" s="58"/>
      <c r="E287" s="2"/>
    </row>
    <row r="288" spans="1:5" s="1" customFormat="1" ht="15.75" customHeight="1" x14ac:dyDescent="0.2">
      <c r="A288" s="3"/>
      <c r="B288" s="5"/>
      <c r="C288" s="2"/>
      <c r="D288" s="58"/>
      <c r="E288" s="2"/>
    </row>
    <row r="289" spans="1:5" s="1" customFormat="1" ht="15.75" customHeight="1" x14ac:dyDescent="0.2">
      <c r="A289" s="3"/>
      <c r="B289" s="5"/>
      <c r="C289" s="2"/>
      <c r="D289" s="58"/>
      <c r="E289" s="2"/>
    </row>
    <row r="290" spans="1:5" s="1" customFormat="1" ht="15.75" customHeight="1" x14ac:dyDescent="0.2">
      <c r="A290" s="3"/>
      <c r="B290" s="5"/>
      <c r="C290" s="2"/>
      <c r="D290" s="58"/>
      <c r="E290" s="2"/>
    </row>
    <row r="291" spans="1:5" s="1" customFormat="1" ht="15.75" customHeight="1" x14ac:dyDescent="0.2">
      <c r="A291" s="3"/>
      <c r="B291" s="5"/>
      <c r="C291" s="2"/>
      <c r="D291" s="58"/>
      <c r="E291" s="2"/>
    </row>
    <row r="292" spans="1:5" s="1" customFormat="1" ht="15.75" customHeight="1" x14ac:dyDescent="0.2">
      <c r="A292" s="3"/>
      <c r="B292" s="5"/>
      <c r="C292" s="2"/>
      <c r="D292" s="58"/>
      <c r="E292" s="2"/>
    </row>
    <row r="293" spans="1:5" s="1" customFormat="1" ht="15.75" customHeight="1" x14ac:dyDescent="0.2">
      <c r="A293" s="3"/>
      <c r="B293" s="5"/>
      <c r="C293" s="2"/>
      <c r="D293" s="58"/>
      <c r="E293" s="2"/>
    </row>
    <row r="294" spans="1:5" s="1" customFormat="1" ht="15.75" customHeight="1" x14ac:dyDescent="0.2">
      <c r="A294" s="3"/>
      <c r="B294" s="5"/>
      <c r="C294" s="2"/>
      <c r="D294" s="58"/>
      <c r="E294" s="2"/>
    </row>
    <row r="295" spans="1:5" s="1" customFormat="1" ht="15.75" customHeight="1" x14ac:dyDescent="0.2">
      <c r="A295" s="3"/>
      <c r="B295" s="5"/>
      <c r="C295" s="2"/>
      <c r="D295" s="58"/>
      <c r="E295" s="2"/>
    </row>
    <row r="296" spans="1:5" s="1" customFormat="1" ht="15.75" customHeight="1" x14ac:dyDescent="0.2">
      <c r="A296" s="3"/>
      <c r="B296" s="5"/>
      <c r="C296" s="2"/>
      <c r="D296" s="58"/>
      <c r="E296" s="2"/>
    </row>
    <row r="297" spans="1:5" s="1" customFormat="1" ht="15.75" customHeight="1" x14ac:dyDescent="0.2">
      <c r="A297" s="3"/>
      <c r="B297" s="5"/>
      <c r="C297" s="2"/>
      <c r="D297" s="58"/>
      <c r="E297" s="2"/>
    </row>
    <row r="298" spans="1:5" s="1" customFormat="1" ht="15.75" customHeight="1" x14ac:dyDescent="0.2">
      <c r="A298" s="3"/>
      <c r="B298" s="5"/>
      <c r="C298" s="2"/>
      <c r="D298" s="58"/>
      <c r="E298" s="2"/>
    </row>
    <row r="299" spans="1:5" s="1" customFormat="1" ht="15.75" customHeight="1" x14ac:dyDescent="0.2">
      <c r="A299" s="3"/>
      <c r="B299" s="5"/>
      <c r="C299" s="2"/>
      <c r="D299" s="58"/>
      <c r="E299" s="2"/>
    </row>
    <row r="300" spans="1:5" s="1" customFormat="1" ht="15.75" customHeight="1" x14ac:dyDescent="0.2">
      <c r="A300" s="3"/>
      <c r="B300" s="5"/>
      <c r="C300" s="2"/>
      <c r="D300" s="58"/>
      <c r="E300" s="2"/>
    </row>
    <row r="301" spans="1:5" s="1" customFormat="1" ht="15.75" customHeight="1" x14ac:dyDescent="0.2">
      <c r="A301" s="3"/>
      <c r="B301" s="5"/>
      <c r="C301" s="2"/>
      <c r="D301" s="58"/>
      <c r="E301" s="2"/>
    </row>
    <row r="302" spans="1:5" s="1" customFormat="1" ht="15.75" customHeight="1" x14ac:dyDescent="0.2">
      <c r="A302" s="3"/>
      <c r="B302" s="5"/>
      <c r="C302" s="2"/>
      <c r="D302" s="58"/>
      <c r="E302" s="2"/>
    </row>
    <row r="303" spans="1:5" s="1" customFormat="1" ht="15.75" customHeight="1" x14ac:dyDescent="0.2">
      <c r="A303" s="3"/>
      <c r="B303" s="5"/>
      <c r="C303" s="2"/>
      <c r="D303" s="58"/>
      <c r="E303" s="2"/>
    </row>
    <row r="304" spans="1:5" s="1" customFormat="1" ht="15.75" customHeight="1" x14ac:dyDescent="0.2">
      <c r="A304" s="3"/>
      <c r="B304" s="5"/>
      <c r="C304" s="2"/>
      <c r="D304" s="58"/>
      <c r="E304" s="2"/>
    </row>
    <row r="305" spans="1:5" s="1" customFormat="1" ht="15.75" customHeight="1" x14ac:dyDescent="0.2">
      <c r="A305" s="3"/>
      <c r="B305" s="5"/>
      <c r="C305" s="2"/>
      <c r="D305" s="58"/>
      <c r="E305" s="2"/>
    </row>
    <row r="306" spans="1:5" s="1" customFormat="1" ht="15.75" customHeight="1" x14ac:dyDescent="0.2">
      <c r="A306" s="3"/>
      <c r="B306" s="5"/>
      <c r="C306" s="2"/>
      <c r="D306" s="58"/>
      <c r="E306" s="2"/>
    </row>
    <row r="307" spans="1:5" s="1" customFormat="1" ht="15.75" customHeight="1" x14ac:dyDescent="0.2">
      <c r="A307" s="3"/>
      <c r="B307" s="5"/>
      <c r="C307" s="2"/>
      <c r="D307" s="58"/>
      <c r="E307" s="2"/>
    </row>
    <row r="308" spans="1:5" s="1" customFormat="1" ht="15.75" customHeight="1" x14ac:dyDescent="0.2">
      <c r="A308" s="3"/>
      <c r="B308" s="5"/>
      <c r="C308" s="2"/>
      <c r="D308" s="58"/>
      <c r="E308" s="2"/>
    </row>
    <row r="309" spans="1:5" s="1" customFormat="1" ht="15.75" customHeight="1" x14ac:dyDescent="0.2">
      <c r="A309" s="3"/>
      <c r="B309" s="5"/>
      <c r="C309" s="2"/>
      <c r="D309" s="58"/>
      <c r="E309" s="2"/>
    </row>
    <row r="310" spans="1:5" s="1" customFormat="1" ht="15.75" customHeight="1" x14ac:dyDescent="0.2">
      <c r="A310" s="3"/>
      <c r="B310" s="5"/>
      <c r="C310" s="2"/>
      <c r="D310" s="58"/>
      <c r="E310" s="2"/>
    </row>
    <row r="311" spans="1:5" s="1" customFormat="1" ht="15.75" customHeight="1" x14ac:dyDescent="0.2">
      <c r="A311" s="3"/>
      <c r="B311" s="5"/>
      <c r="C311" s="2"/>
      <c r="D311" s="58"/>
      <c r="E311" s="2"/>
    </row>
    <row r="312" spans="1:5" s="1" customFormat="1" ht="15.75" customHeight="1" x14ac:dyDescent="0.2">
      <c r="A312" s="3"/>
      <c r="B312" s="5"/>
      <c r="C312" s="2"/>
      <c r="D312" s="58"/>
      <c r="E312" s="2"/>
    </row>
    <row r="313" spans="1:5" s="1" customFormat="1" ht="15.75" customHeight="1" x14ac:dyDescent="0.2">
      <c r="A313" s="3"/>
      <c r="B313" s="5"/>
      <c r="C313" s="2"/>
      <c r="D313" s="58"/>
      <c r="E313" s="2"/>
    </row>
    <row r="314" spans="1:5" s="1" customFormat="1" ht="15.75" customHeight="1" x14ac:dyDescent="0.2">
      <c r="A314" s="3"/>
      <c r="B314" s="5"/>
      <c r="C314" s="2"/>
      <c r="D314" s="58"/>
      <c r="E314" s="2"/>
    </row>
    <row r="315" spans="1:5" s="1" customFormat="1" ht="15.75" customHeight="1" x14ac:dyDescent="0.2">
      <c r="A315" s="3"/>
      <c r="B315" s="5"/>
      <c r="C315" s="2"/>
      <c r="D315" s="58"/>
      <c r="E315" s="2"/>
    </row>
  </sheetData>
  <mergeCells count="4">
    <mergeCell ref="A1:E1"/>
    <mergeCell ref="A2:E2"/>
    <mergeCell ref="A3:E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78" firstPageNumber="32" orientation="portrait" useFirstPageNumber="1" r:id="rId1"/>
  <headerFooter differentOddEven="1">
    <oddHeader>&amp;L&amp;"Arial,Bold Italic"&amp;10 2020 Census of Population and Housing&amp;R&amp;"Arial,Bold Italic"&amp;10City of Iligan</oddHeader>
    <oddFooter xml:space="preserve">&amp;L&amp;"Arial,Bold"&amp;10 &amp;P&amp;R&amp;"Arial,Bold Italic"&amp;10Philippine Statistics Authority </oddFooter>
    <evenHeader>&amp;L&amp;"Arial,Bold Italic"&amp;10 City of Iligan&amp;R&amp;"Arial,Bold Italic"&amp;10 2020 Census of Population and Housing</evenHeader>
    <evenFooter xml:space="preserve">&amp;L&amp;"Arial,Bold Italic"&amp;10 Philippine Statistics Authority&amp;R&amp;"Arial,Bold"&amp;10&amp;P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5C715-95F4-4CF6-BA3B-D96B99BB6B2A}">
  <dimension ref="A1:H536"/>
  <sheetViews>
    <sheetView view="pageBreakPreview" zoomScale="120" zoomScaleNormal="100" zoomScaleSheetLayoutView="120" workbookViewId="0">
      <selection activeCell="G6" sqref="G6"/>
    </sheetView>
  </sheetViews>
  <sheetFormatPr defaultColWidth="9.140625" defaultRowHeight="15.75" customHeight="1" x14ac:dyDescent="0.2"/>
  <cols>
    <col min="1" max="1" width="39.7109375" style="3" customWidth="1"/>
    <col min="2" max="2" width="12.7109375" style="5" customWidth="1"/>
    <col min="3" max="3" width="12.7109375" style="2" customWidth="1"/>
    <col min="4" max="4" width="12.7109375" style="58" customWidth="1"/>
    <col min="5" max="5" width="15.7109375" style="2" customWidth="1"/>
    <col min="6" max="16384" width="9.140625" style="2"/>
  </cols>
  <sheetData>
    <row r="1" spans="1:5" s="1" customFormat="1" ht="15.75" customHeight="1" x14ac:dyDescent="0.3">
      <c r="A1" s="97" t="s">
        <v>1837</v>
      </c>
      <c r="B1" s="97"/>
      <c r="C1" s="97"/>
      <c r="D1" s="97"/>
      <c r="E1" s="97"/>
    </row>
    <row r="2" spans="1:5" s="1" customFormat="1" ht="15.75" customHeight="1" x14ac:dyDescent="0.3">
      <c r="A2" s="97" t="s">
        <v>1838</v>
      </c>
      <c r="B2" s="97"/>
      <c r="C2" s="97"/>
      <c r="D2" s="97"/>
      <c r="E2" s="97"/>
    </row>
    <row r="3" spans="1:5" s="1" customFormat="1" ht="15.75" customHeight="1" x14ac:dyDescent="0.3">
      <c r="A3" s="98" t="s">
        <v>1822</v>
      </c>
      <c r="B3" s="98"/>
      <c r="C3" s="98"/>
      <c r="D3" s="98"/>
      <c r="E3" s="98"/>
    </row>
    <row r="4" spans="1:5" s="1" customFormat="1" ht="15.75" customHeight="1" thickBot="1" x14ac:dyDescent="0.25">
      <c r="A4" s="57"/>
      <c r="B4" s="57"/>
      <c r="C4" s="57"/>
      <c r="D4" s="57"/>
      <c r="E4" s="57"/>
    </row>
    <row r="5" spans="1:5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5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5" s="1" customFormat="1" ht="15.75" customHeight="1" x14ac:dyDescent="0.2">
      <c r="D7" s="57"/>
    </row>
    <row r="8" spans="1:5" s="1" customFormat="1" ht="15.75" customHeight="1" x14ac:dyDescent="0.25">
      <c r="A8" s="10" t="s">
        <v>955</v>
      </c>
      <c r="B8" s="23">
        <f>+B10+B50+B67+B97+B118+B149+B168+B194+B224+B273+B325+B343+B378+B408+B427+B484+B520</f>
        <v>617333</v>
      </c>
      <c r="C8" s="23">
        <f>+C10+C50+C67+C97+C118+C149+C168+C194+C224+C273+C325+C343+C378+C408+C427+C484+C520</f>
        <v>614951</v>
      </c>
      <c r="D8" s="69">
        <f>+D10+D50+D67+D97+D118+D149+D168+D194+D224+D273+D325+D343+D378+D408+D427+D484+D520</f>
        <v>149188</v>
      </c>
      <c r="E8" s="90">
        <f>IFERROR(C8/D8,"")</f>
        <v>4.1219870230849667</v>
      </c>
    </row>
    <row r="9" spans="1:5" s="1" customFormat="1" ht="15.75" customHeight="1" x14ac:dyDescent="0.25">
      <c r="A9" s="10"/>
      <c r="B9" s="23"/>
      <c r="C9" s="9"/>
      <c r="D9" s="61"/>
      <c r="E9" s="91" t="str">
        <f>IFERROR(C9/D9,"")</f>
        <v/>
      </c>
    </row>
    <row r="10" spans="1:5" s="1" customFormat="1" ht="15.75" customHeight="1" x14ac:dyDescent="0.25">
      <c r="A10" s="10" t="s">
        <v>956</v>
      </c>
      <c r="B10" s="23">
        <f>SUM(B11:B48)</f>
        <v>27934</v>
      </c>
      <c r="C10" s="23">
        <f t="shared" ref="C10:E10" si="0">SUM(C11:C48)</f>
        <v>27924</v>
      </c>
      <c r="D10" s="69">
        <f t="shared" ref="D10" si="1">SUM(D11:D48)</f>
        <v>6958</v>
      </c>
      <c r="E10" s="90">
        <f>IFERROR(C10/D10,"")</f>
        <v>4.0132221902845648</v>
      </c>
    </row>
    <row r="11" spans="1:5" s="1" customFormat="1" ht="15.75" customHeight="1" x14ac:dyDescent="0.2">
      <c r="A11" s="28" t="s">
        <v>957</v>
      </c>
      <c r="B11" s="25">
        <v>481</v>
      </c>
      <c r="C11" s="11">
        <v>481</v>
      </c>
      <c r="D11" s="66">
        <v>121</v>
      </c>
      <c r="E11" s="85">
        <f>IFERROR(C11/D11,"")</f>
        <v>3.9752066115702478</v>
      </c>
    </row>
    <row r="12" spans="1:5" s="1" customFormat="1" ht="15.75" customHeight="1" x14ac:dyDescent="0.2">
      <c r="A12" s="28" t="s">
        <v>958</v>
      </c>
      <c r="B12" s="25">
        <v>788</v>
      </c>
      <c r="C12" s="11">
        <v>788</v>
      </c>
      <c r="D12" s="66">
        <v>205</v>
      </c>
      <c r="E12" s="85">
        <f>IFERROR(C12/D12,"")</f>
        <v>3.8439024390243901</v>
      </c>
    </row>
    <row r="13" spans="1:5" s="1" customFormat="1" ht="15.75" customHeight="1" x14ac:dyDescent="0.2">
      <c r="A13" s="28" t="s">
        <v>67</v>
      </c>
      <c r="B13" s="25">
        <v>523</v>
      </c>
      <c r="C13" s="11">
        <v>523</v>
      </c>
      <c r="D13" s="66">
        <v>138</v>
      </c>
      <c r="E13" s="85">
        <f>IFERROR(C13/D13,"")</f>
        <v>3.7898550724637681</v>
      </c>
    </row>
    <row r="14" spans="1:5" s="1" customFormat="1" ht="15.75" customHeight="1" x14ac:dyDescent="0.2">
      <c r="A14" s="28" t="s">
        <v>637</v>
      </c>
      <c r="B14" s="25">
        <v>550</v>
      </c>
      <c r="C14" s="11">
        <v>550</v>
      </c>
      <c r="D14" s="66">
        <v>140</v>
      </c>
      <c r="E14" s="85">
        <f>IFERROR(C14/D14,"")</f>
        <v>3.9285714285714284</v>
      </c>
    </row>
    <row r="15" spans="1:5" s="1" customFormat="1" ht="15.75" customHeight="1" x14ac:dyDescent="0.2">
      <c r="A15" s="28" t="s">
        <v>959</v>
      </c>
      <c r="B15" s="25">
        <v>858</v>
      </c>
      <c r="C15" s="11">
        <v>858</v>
      </c>
      <c r="D15" s="66">
        <v>208</v>
      </c>
      <c r="E15" s="85">
        <f>IFERROR(C15/D15,"")</f>
        <v>4.125</v>
      </c>
    </row>
    <row r="16" spans="1:5" s="1" customFormat="1" ht="15.75" customHeight="1" x14ac:dyDescent="0.2">
      <c r="A16" s="28" t="s">
        <v>960</v>
      </c>
      <c r="B16" s="25">
        <v>1040</v>
      </c>
      <c r="C16" s="11">
        <v>1040</v>
      </c>
      <c r="D16" s="66">
        <v>228</v>
      </c>
      <c r="E16" s="85">
        <f>IFERROR(C16/D16,"")</f>
        <v>4.5614035087719298</v>
      </c>
    </row>
    <row r="17" spans="1:5" s="1" customFormat="1" ht="15.75" customHeight="1" x14ac:dyDescent="0.2">
      <c r="A17" s="28" t="s">
        <v>961</v>
      </c>
      <c r="B17" s="25">
        <v>1328</v>
      </c>
      <c r="C17" s="11">
        <v>1328</v>
      </c>
      <c r="D17" s="66">
        <v>346</v>
      </c>
      <c r="E17" s="85">
        <f>IFERROR(C17/D17,"")</f>
        <v>3.8381502890173409</v>
      </c>
    </row>
    <row r="18" spans="1:5" s="1" customFormat="1" ht="15.75" customHeight="1" x14ac:dyDescent="0.2">
      <c r="A18" s="28" t="s">
        <v>962</v>
      </c>
      <c r="B18" s="25">
        <v>596</v>
      </c>
      <c r="C18" s="11">
        <v>596</v>
      </c>
      <c r="D18" s="66">
        <v>164</v>
      </c>
      <c r="E18" s="85">
        <f>IFERROR(C18/D18,"")</f>
        <v>3.6341463414634148</v>
      </c>
    </row>
    <row r="19" spans="1:5" s="1" customFormat="1" ht="15.75" customHeight="1" x14ac:dyDescent="0.2">
      <c r="A19" s="28" t="s">
        <v>963</v>
      </c>
      <c r="B19" s="25">
        <v>600</v>
      </c>
      <c r="C19" s="11">
        <v>600</v>
      </c>
      <c r="D19" s="66">
        <v>143</v>
      </c>
      <c r="E19" s="85">
        <f>IFERROR(C19/D19,"")</f>
        <v>4.1958041958041958</v>
      </c>
    </row>
    <row r="20" spans="1:5" s="1" customFormat="1" ht="15.75" customHeight="1" x14ac:dyDescent="0.2">
      <c r="A20" s="28" t="s">
        <v>964</v>
      </c>
      <c r="B20" s="25">
        <v>1052</v>
      </c>
      <c r="C20" s="11">
        <v>1052</v>
      </c>
      <c r="D20" s="66">
        <v>254</v>
      </c>
      <c r="E20" s="85">
        <f>IFERROR(C20/D20,"")</f>
        <v>4.1417322834645667</v>
      </c>
    </row>
    <row r="21" spans="1:5" s="1" customFormat="1" ht="15.75" customHeight="1" x14ac:dyDescent="0.2">
      <c r="A21" s="28" t="s">
        <v>965</v>
      </c>
      <c r="B21" s="25">
        <v>795</v>
      </c>
      <c r="C21" s="11">
        <v>795</v>
      </c>
      <c r="D21" s="66">
        <v>191</v>
      </c>
      <c r="E21" s="85">
        <f>IFERROR(C21/D21,"")</f>
        <v>4.162303664921466</v>
      </c>
    </row>
    <row r="22" spans="1:5" s="1" customFormat="1" ht="15.75" customHeight="1" x14ac:dyDescent="0.2">
      <c r="A22" s="28" t="s">
        <v>966</v>
      </c>
      <c r="B22" s="25">
        <v>887</v>
      </c>
      <c r="C22" s="11">
        <v>887</v>
      </c>
      <c r="D22" s="66">
        <v>212</v>
      </c>
      <c r="E22" s="85">
        <f>IFERROR(C22/D22,"")</f>
        <v>4.1839622641509431</v>
      </c>
    </row>
    <row r="23" spans="1:5" s="1" customFormat="1" ht="15.75" customHeight="1" x14ac:dyDescent="0.2">
      <c r="A23" s="28" t="s">
        <v>967</v>
      </c>
      <c r="B23" s="25">
        <v>1072</v>
      </c>
      <c r="C23" s="11">
        <v>1072</v>
      </c>
      <c r="D23" s="66">
        <v>259</v>
      </c>
      <c r="E23" s="85">
        <f>IFERROR(C23/D23,"")</f>
        <v>4.1389961389961387</v>
      </c>
    </row>
    <row r="24" spans="1:5" s="1" customFormat="1" ht="15.75" customHeight="1" x14ac:dyDescent="0.2">
      <c r="A24" s="28" t="s">
        <v>968</v>
      </c>
      <c r="B24" s="25">
        <v>1007</v>
      </c>
      <c r="C24" s="11">
        <v>1007</v>
      </c>
      <c r="D24" s="66">
        <v>259</v>
      </c>
      <c r="E24" s="85">
        <f>IFERROR(C24/D24,"")</f>
        <v>3.888030888030888</v>
      </c>
    </row>
    <row r="25" spans="1:5" s="1" customFormat="1" ht="15.75" customHeight="1" x14ac:dyDescent="0.2">
      <c r="A25" s="28" t="s">
        <v>969</v>
      </c>
      <c r="B25" s="25">
        <v>1142</v>
      </c>
      <c r="C25" s="11">
        <v>1142</v>
      </c>
      <c r="D25" s="66">
        <v>268</v>
      </c>
      <c r="E25" s="85">
        <f>IFERROR(C25/D25,"")</f>
        <v>4.2611940298507465</v>
      </c>
    </row>
    <row r="26" spans="1:5" s="1" customFormat="1" ht="15.75" customHeight="1" x14ac:dyDescent="0.2">
      <c r="A26" s="28" t="s">
        <v>471</v>
      </c>
      <c r="B26" s="25">
        <v>761</v>
      </c>
      <c r="C26" s="11">
        <v>761</v>
      </c>
      <c r="D26" s="66">
        <v>189</v>
      </c>
      <c r="E26" s="85">
        <f>IFERROR(C26/D26,"")</f>
        <v>4.0264550264550261</v>
      </c>
    </row>
    <row r="27" spans="1:5" s="1" customFormat="1" ht="15.75" customHeight="1" x14ac:dyDescent="0.2">
      <c r="A27" s="28" t="s">
        <v>970</v>
      </c>
      <c r="B27" s="25">
        <v>904</v>
      </c>
      <c r="C27" s="11">
        <v>904</v>
      </c>
      <c r="D27" s="66">
        <v>222</v>
      </c>
      <c r="E27" s="85">
        <f>IFERROR(C27/D27,"")</f>
        <v>4.0720720720720722</v>
      </c>
    </row>
    <row r="28" spans="1:5" s="1" customFormat="1" ht="15.75" customHeight="1" x14ac:dyDescent="0.2">
      <c r="A28" s="28" t="s">
        <v>971</v>
      </c>
      <c r="B28" s="25">
        <v>407</v>
      </c>
      <c r="C28" s="11">
        <v>407</v>
      </c>
      <c r="D28" s="66">
        <v>104</v>
      </c>
      <c r="E28" s="85">
        <f>IFERROR(C28/D28,"")</f>
        <v>3.9134615384615383</v>
      </c>
    </row>
    <row r="29" spans="1:5" s="1" customFormat="1" ht="15.75" customHeight="1" x14ac:dyDescent="0.2">
      <c r="A29" s="28" t="s">
        <v>972</v>
      </c>
      <c r="B29" s="25">
        <v>469</v>
      </c>
      <c r="C29" s="11">
        <v>469</v>
      </c>
      <c r="D29" s="66">
        <v>124</v>
      </c>
      <c r="E29" s="85">
        <f>IFERROR(C29/D29,"")</f>
        <v>3.782258064516129</v>
      </c>
    </row>
    <row r="30" spans="1:5" s="1" customFormat="1" ht="15.75" customHeight="1" x14ac:dyDescent="0.2">
      <c r="A30" s="28" t="s">
        <v>973</v>
      </c>
      <c r="B30" s="25">
        <v>1312</v>
      </c>
      <c r="C30" s="11">
        <v>1312</v>
      </c>
      <c r="D30" s="66">
        <v>335</v>
      </c>
      <c r="E30" s="85">
        <f>IFERROR(C30/D30,"")</f>
        <v>3.9164179104477612</v>
      </c>
    </row>
    <row r="31" spans="1:5" s="1" customFormat="1" ht="15.75" customHeight="1" x14ac:dyDescent="0.2">
      <c r="A31" s="28" t="s">
        <v>974</v>
      </c>
      <c r="B31" s="25">
        <v>468</v>
      </c>
      <c r="C31" s="11">
        <v>468</v>
      </c>
      <c r="D31" s="66">
        <v>128</v>
      </c>
      <c r="E31" s="85">
        <f>IFERROR(C31/D31,"")</f>
        <v>3.65625</v>
      </c>
    </row>
    <row r="32" spans="1:5" s="1" customFormat="1" ht="15.75" customHeight="1" x14ac:dyDescent="0.2">
      <c r="A32" s="21" t="s">
        <v>975</v>
      </c>
      <c r="B32" s="25">
        <v>948</v>
      </c>
      <c r="C32" s="11">
        <v>948</v>
      </c>
      <c r="D32" s="66">
        <v>208</v>
      </c>
      <c r="E32" s="85">
        <f>IFERROR(C32/D32,"")</f>
        <v>4.5576923076923075</v>
      </c>
    </row>
    <row r="33" spans="1:5" s="1" customFormat="1" ht="15.75" customHeight="1" x14ac:dyDescent="0.2">
      <c r="A33" s="28" t="s">
        <v>976</v>
      </c>
      <c r="B33" s="25">
        <v>556</v>
      </c>
      <c r="C33" s="11">
        <v>556</v>
      </c>
      <c r="D33" s="66">
        <v>158</v>
      </c>
      <c r="E33" s="85">
        <f>IFERROR(C33/D33,"")</f>
        <v>3.518987341772152</v>
      </c>
    </row>
    <row r="34" spans="1:5" s="1" customFormat="1" ht="15.75" customHeight="1" x14ac:dyDescent="0.2">
      <c r="A34" s="28" t="s">
        <v>977</v>
      </c>
      <c r="B34" s="25">
        <v>457</v>
      </c>
      <c r="C34" s="11">
        <v>457</v>
      </c>
      <c r="D34" s="66">
        <v>110</v>
      </c>
      <c r="E34" s="85">
        <f>IFERROR(C34/D34,"")</f>
        <v>4.1545454545454543</v>
      </c>
    </row>
    <row r="35" spans="1:5" s="1" customFormat="1" ht="15.75" customHeight="1" x14ac:dyDescent="0.2">
      <c r="A35" s="28" t="s">
        <v>978</v>
      </c>
      <c r="B35" s="25">
        <v>1305</v>
      </c>
      <c r="C35" s="11">
        <v>1305</v>
      </c>
      <c r="D35" s="66">
        <v>318</v>
      </c>
      <c r="E35" s="85">
        <f>IFERROR(C35/D35,"")</f>
        <v>4.1037735849056602</v>
      </c>
    </row>
    <row r="36" spans="1:5" s="1" customFormat="1" ht="15.75" customHeight="1" x14ac:dyDescent="0.2">
      <c r="A36" s="28" t="s">
        <v>979</v>
      </c>
      <c r="B36" s="25">
        <v>1456</v>
      </c>
      <c r="C36" s="11">
        <v>1447</v>
      </c>
      <c r="D36" s="66">
        <v>397</v>
      </c>
      <c r="E36" s="85">
        <f>IFERROR(C36/D36,"")</f>
        <v>3.6448362720403025</v>
      </c>
    </row>
    <row r="37" spans="1:5" s="1" customFormat="1" ht="15.75" customHeight="1" x14ac:dyDescent="0.2">
      <c r="A37" s="28" t="s">
        <v>980</v>
      </c>
      <c r="B37" s="25">
        <v>522</v>
      </c>
      <c r="C37" s="30">
        <v>522</v>
      </c>
      <c r="D37" s="71">
        <v>129</v>
      </c>
      <c r="E37" s="92">
        <f>IFERROR(C37/D37,"")</f>
        <v>4.0465116279069768</v>
      </c>
    </row>
    <row r="38" spans="1:5" s="1" customFormat="1" ht="15.75" customHeight="1" x14ac:dyDescent="0.2">
      <c r="A38" s="28" t="s">
        <v>34</v>
      </c>
      <c r="B38" s="25">
        <v>142</v>
      </c>
      <c r="C38" s="11">
        <v>142</v>
      </c>
      <c r="D38" s="66">
        <v>35</v>
      </c>
      <c r="E38" s="85">
        <f>IFERROR(C38/D38,"")</f>
        <v>4.0571428571428569</v>
      </c>
    </row>
    <row r="39" spans="1:5" s="1" customFormat="1" ht="15.75" customHeight="1" x14ac:dyDescent="0.2">
      <c r="A39" s="28" t="s">
        <v>9</v>
      </c>
      <c r="B39" s="25">
        <v>194</v>
      </c>
      <c r="C39" s="11">
        <v>194</v>
      </c>
      <c r="D39" s="66">
        <v>46</v>
      </c>
      <c r="E39" s="85">
        <f>IFERROR(C39/D39,"")</f>
        <v>4.2173913043478262</v>
      </c>
    </row>
    <row r="40" spans="1:5" s="1" customFormat="1" ht="15.75" customHeight="1" x14ac:dyDescent="0.2">
      <c r="A40" s="28" t="s">
        <v>53</v>
      </c>
      <c r="B40" s="25">
        <v>516</v>
      </c>
      <c r="C40" s="11">
        <v>516</v>
      </c>
      <c r="D40" s="66">
        <v>122</v>
      </c>
      <c r="E40" s="85">
        <f>IFERROR(C40/D40,"")</f>
        <v>4.2295081967213113</v>
      </c>
    </row>
    <row r="41" spans="1:5" s="1" customFormat="1" ht="15.75" customHeight="1" x14ac:dyDescent="0.2">
      <c r="A41" s="28" t="s">
        <v>981</v>
      </c>
      <c r="B41" s="25">
        <v>577</v>
      </c>
      <c r="C41" s="11">
        <v>576</v>
      </c>
      <c r="D41" s="66">
        <v>133</v>
      </c>
      <c r="E41" s="85">
        <f>IFERROR(C41/D41,"")</f>
        <v>4.3308270676691727</v>
      </c>
    </row>
    <row r="42" spans="1:5" s="1" customFormat="1" ht="15.75" customHeight="1" x14ac:dyDescent="0.2">
      <c r="A42" s="28" t="s">
        <v>982</v>
      </c>
      <c r="B42" s="25">
        <v>284</v>
      </c>
      <c r="C42" s="11">
        <v>284</v>
      </c>
      <c r="D42" s="66">
        <v>83</v>
      </c>
      <c r="E42" s="85">
        <f>IFERROR(C42/D42,"")</f>
        <v>3.4216867469879517</v>
      </c>
    </row>
    <row r="43" spans="1:5" s="1" customFormat="1" ht="15.75" customHeight="1" x14ac:dyDescent="0.2">
      <c r="A43" s="28" t="s">
        <v>983</v>
      </c>
      <c r="B43" s="25">
        <v>948</v>
      </c>
      <c r="C43" s="11">
        <v>948</v>
      </c>
      <c r="D43" s="66">
        <v>247</v>
      </c>
      <c r="E43" s="85">
        <f>IFERROR(C43/D43,"")</f>
        <v>3.8380566801619431</v>
      </c>
    </row>
    <row r="44" spans="1:5" s="1" customFormat="1" ht="15.75" customHeight="1" x14ac:dyDescent="0.2">
      <c r="A44" s="28" t="s">
        <v>984</v>
      </c>
      <c r="B44" s="25">
        <v>519</v>
      </c>
      <c r="C44" s="11">
        <v>519</v>
      </c>
      <c r="D44" s="66">
        <v>125</v>
      </c>
      <c r="E44" s="85">
        <f>IFERROR(C44/D44,"")</f>
        <v>4.1520000000000001</v>
      </c>
    </row>
    <row r="45" spans="1:5" s="1" customFormat="1" ht="15.75" customHeight="1" x14ac:dyDescent="0.2">
      <c r="A45" s="28" t="s">
        <v>985</v>
      </c>
      <c r="B45" s="25">
        <v>1139</v>
      </c>
      <c r="C45" s="11">
        <v>1139</v>
      </c>
      <c r="D45" s="66">
        <v>275</v>
      </c>
      <c r="E45" s="85">
        <f>IFERROR(C45/D45,"")</f>
        <v>4.1418181818181816</v>
      </c>
    </row>
    <row r="46" spans="1:5" s="1" customFormat="1" ht="15.75" customHeight="1" x14ac:dyDescent="0.2">
      <c r="A46" s="28" t="s">
        <v>69</v>
      </c>
      <c r="B46" s="25">
        <v>771</v>
      </c>
      <c r="C46" s="11">
        <v>771</v>
      </c>
      <c r="D46" s="66">
        <v>197</v>
      </c>
      <c r="E46" s="85">
        <f>IFERROR(C46/D46,"")</f>
        <v>3.9137055837563453</v>
      </c>
    </row>
    <row r="47" spans="1:5" s="1" customFormat="1" ht="15.75" customHeight="1" x14ac:dyDescent="0.2">
      <c r="A47" s="28" t="s">
        <v>986</v>
      </c>
      <c r="B47" s="25">
        <v>229</v>
      </c>
      <c r="C47" s="11">
        <v>229</v>
      </c>
      <c r="D47" s="66">
        <v>67</v>
      </c>
      <c r="E47" s="85">
        <f>IFERROR(C47/D47,"")</f>
        <v>3.4179104477611939</v>
      </c>
    </row>
    <row r="48" spans="1:5" s="1" customFormat="1" ht="15.75" customHeight="1" x14ac:dyDescent="0.2">
      <c r="A48" s="28" t="s">
        <v>483</v>
      </c>
      <c r="B48" s="25">
        <v>331</v>
      </c>
      <c r="C48" s="11">
        <v>331</v>
      </c>
      <c r="D48" s="66">
        <v>70</v>
      </c>
      <c r="E48" s="85">
        <f>IFERROR(C48/D48,"")</f>
        <v>4.7285714285714286</v>
      </c>
    </row>
    <row r="49" spans="1:5" s="1" customFormat="1" ht="15.75" customHeight="1" x14ac:dyDescent="0.2">
      <c r="A49" s="28"/>
      <c r="B49" s="25"/>
      <c r="C49" s="11"/>
      <c r="D49" s="66"/>
      <c r="E49" s="85" t="str">
        <f>IFERROR(C49/D49,"")</f>
        <v/>
      </c>
    </row>
    <row r="50" spans="1:5" s="1" customFormat="1" ht="15.75" customHeight="1" x14ac:dyDescent="0.25">
      <c r="A50" s="10" t="s">
        <v>987</v>
      </c>
      <c r="B50" s="23">
        <f>SUM(B51:B65)</f>
        <v>18433</v>
      </c>
      <c r="C50" s="23">
        <f t="shared" ref="C50:E50" si="2">SUM(C51:C65)</f>
        <v>18409</v>
      </c>
      <c r="D50" s="69">
        <f t="shared" ref="D50" si="3">SUM(D51:D65)</f>
        <v>4861</v>
      </c>
      <c r="E50" s="90">
        <f>IFERROR(C50/D50,"")</f>
        <v>3.7870808475622302</v>
      </c>
    </row>
    <row r="51" spans="1:5" s="1" customFormat="1" ht="15.75" customHeight="1" x14ac:dyDescent="0.2">
      <c r="A51" s="28" t="s">
        <v>20</v>
      </c>
      <c r="B51" s="25">
        <v>879</v>
      </c>
      <c r="C51" s="11">
        <v>866</v>
      </c>
      <c r="D51" s="66">
        <v>258</v>
      </c>
      <c r="E51" s="85">
        <f>IFERROR(C51/D51,"")</f>
        <v>3.3565891472868219</v>
      </c>
    </row>
    <row r="52" spans="1:5" s="1" customFormat="1" ht="15.75" customHeight="1" x14ac:dyDescent="0.2">
      <c r="A52" s="28" t="s">
        <v>988</v>
      </c>
      <c r="B52" s="25">
        <v>1701</v>
      </c>
      <c r="C52" s="11">
        <v>1701</v>
      </c>
      <c r="D52" s="66">
        <v>451</v>
      </c>
      <c r="E52" s="85">
        <f>IFERROR(C52/D52,"")</f>
        <v>3.7716186252771617</v>
      </c>
    </row>
    <row r="53" spans="1:5" s="1" customFormat="1" ht="15.75" customHeight="1" x14ac:dyDescent="0.2">
      <c r="A53" s="28" t="s">
        <v>989</v>
      </c>
      <c r="B53" s="25">
        <v>821</v>
      </c>
      <c r="C53" s="11">
        <v>821</v>
      </c>
      <c r="D53" s="66">
        <v>249</v>
      </c>
      <c r="E53" s="85">
        <f>IFERROR(C53/D53,"")</f>
        <v>3.2971887550200805</v>
      </c>
    </row>
    <row r="54" spans="1:5" s="1" customFormat="1" ht="15.75" customHeight="1" x14ac:dyDescent="0.2">
      <c r="A54" s="28" t="s">
        <v>990</v>
      </c>
      <c r="B54" s="25">
        <v>1941</v>
      </c>
      <c r="C54" s="30">
        <v>1941</v>
      </c>
      <c r="D54" s="66">
        <v>474</v>
      </c>
      <c r="E54" s="85">
        <f>IFERROR(C54/D54,"")</f>
        <v>4.0949367088607591</v>
      </c>
    </row>
    <row r="55" spans="1:5" s="1" customFormat="1" ht="15.75" customHeight="1" x14ac:dyDescent="0.2">
      <c r="A55" s="28" t="s">
        <v>18</v>
      </c>
      <c r="B55" s="25">
        <v>1281</v>
      </c>
      <c r="C55" s="11">
        <v>1281</v>
      </c>
      <c r="D55" s="66">
        <v>330</v>
      </c>
      <c r="E55" s="85">
        <f>IFERROR(C55/D55,"")</f>
        <v>3.8818181818181818</v>
      </c>
    </row>
    <row r="56" spans="1:5" s="1" customFormat="1" ht="15.75" customHeight="1" x14ac:dyDescent="0.2">
      <c r="A56" s="28" t="s">
        <v>10</v>
      </c>
      <c r="B56" s="25">
        <v>592</v>
      </c>
      <c r="C56" s="11">
        <v>592</v>
      </c>
      <c r="D56" s="71">
        <v>169</v>
      </c>
      <c r="E56" s="92">
        <f>IFERROR(C56/D56,"")</f>
        <v>3.5029585798816569</v>
      </c>
    </row>
    <row r="57" spans="1:5" s="1" customFormat="1" ht="15.75" customHeight="1" x14ac:dyDescent="0.2">
      <c r="A57" s="28" t="s">
        <v>991</v>
      </c>
      <c r="B57" s="25">
        <v>1856</v>
      </c>
      <c r="C57" s="11">
        <v>1856</v>
      </c>
      <c r="D57" s="66">
        <v>486</v>
      </c>
      <c r="E57" s="85">
        <f>IFERROR(C57/D57,"")</f>
        <v>3.8189300411522633</v>
      </c>
    </row>
    <row r="58" spans="1:5" s="1" customFormat="1" ht="15.75" customHeight="1" x14ac:dyDescent="0.2">
      <c r="A58" s="28" t="s">
        <v>992</v>
      </c>
      <c r="B58" s="25">
        <v>956</v>
      </c>
      <c r="C58" s="11">
        <v>956</v>
      </c>
      <c r="D58" s="66">
        <v>253</v>
      </c>
      <c r="E58" s="85">
        <f>IFERROR(C58/D58,"")</f>
        <v>3.7786561264822134</v>
      </c>
    </row>
    <row r="59" spans="1:5" s="1" customFormat="1" ht="15.75" customHeight="1" x14ac:dyDescent="0.2">
      <c r="A59" s="28" t="s">
        <v>993</v>
      </c>
      <c r="B59" s="25">
        <v>504</v>
      </c>
      <c r="C59" s="11">
        <v>504</v>
      </c>
      <c r="D59" s="66">
        <v>134</v>
      </c>
      <c r="E59" s="85">
        <f>IFERROR(C59/D59,"")</f>
        <v>3.7611940298507465</v>
      </c>
    </row>
    <row r="60" spans="1:5" s="1" customFormat="1" ht="15.75" customHeight="1" x14ac:dyDescent="0.2">
      <c r="A60" s="28" t="s">
        <v>994</v>
      </c>
      <c r="B60" s="25">
        <v>1133</v>
      </c>
      <c r="C60" s="11">
        <v>1133</v>
      </c>
      <c r="D60" s="66">
        <v>283</v>
      </c>
      <c r="E60" s="85">
        <f>IFERROR(C60/D60,"")</f>
        <v>4.0035335689045937</v>
      </c>
    </row>
    <row r="61" spans="1:5" s="1" customFormat="1" ht="15.75" customHeight="1" x14ac:dyDescent="0.2">
      <c r="A61" s="28" t="s">
        <v>995</v>
      </c>
      <c r="B61" s="25">
        <v>1735</v>
      </c>
      <c r="C61" s="11">
        <v>1735</v>
      </c>
      <c r="D61" s="66">
        <v>459</v>
      </c>
      <c r="E61" s="85">
        <f>IFERROR(C61/D61,"")</f>
        <v>3.7799564270152506</v>
      </c>
    </row>
    <row r="62" spans="1:5" s="1" customFormat="1" ht="15.75" customHeight="1" x14ac:dyDescent="0.2">
      <c r="A62" s="28" t="s">
        <v>996</v>
      </c>
      <c r="B62" s="25">
        <v>1217</v>
      </c>
      <c r="C62" s="11">
        <v>1217</v>
      </c>
      <c r="D62" s="66">
        <v>259</v>
      </c>
      <c r="E62" s="85">
        <f>IFERROR(C62/D62,"")</f>
        <v>4.698841698841699</v>
      </c>
    </row>
    <row r="63" spans="1:5" s="1" customFormat="1" ht="15.75" customHeight="1" x14ac:dyDescent="0.2">
      <c r="A63" s="28" t="s">
        <v>997</v>
      </c>
      <c r="B63" s="25">
        <v>1513</v>
      </c>
      <c r="C63" s="11">
        <v>1504</v>
      </c>
      <c r="D63" s="66">
        <v>408</v>
      </c>
      <c r="E63" s="85">
        <f>IFERROR(C63/D63,"")</f>
        <v>3.6862745098039214</v>
      </c>
    </row>
    <row r="64" spans="1:5" s="1" customFormat="1" ht="15.75" customHeight="1" x14ac:dyDescent="0.2">
      <c r="A64" s="28" t="s">
        <v>998</v>
      </c>
      <c r="B64" s="25">
        <v>838</v>
      </c>
      <c r="C64" s="11">
        <v>836</v>
      </c>
      <c r="D64" s="66">
        <v>223</v>
      </c>
      <c r="E64" s="85">
        <f>IFERROR(C64/D64,"")</f>
        <v>3.7488789237668163</v>
      </c>
    </row>
    <row r="65" spans="1:5" s="1" customFormat="1" ht="15.75" customHeight="1" x14ac:dyDescent="0.2">
      <c r="A65" s="28" t="s">
        <v>999</v>
      </c>
      <c r="B65" s="25">
        <v>1466</v>
      </c>
      <c r="C65" s="25">
        <v>1466</v>
      </c>
      <c r="D65" s="66">
        <v>425</v>
      </c>
      <c r="E65" s="85">
        <f>IFERROR(C65/D65,"")</f>
        <v>3.4494117647058822</v>
      </c>
    </row>
    <row r="66" spans="1:5" s="1" customFormat="1" ht="15.75" customHeight="1" x14ac:dyDescent="0.25">
      <c r="A66" s="10"/>
      <c r="B66" s="23"/>
      <c r="C66" s="32"/>
      <c r="D66" s="66"/>
      <c r="E66" s="85" t="str">
        <f>IFERROR(C66/D66,"")</f>
        <v/>
      </c>
    </row>
    <row r="67" spans="1:5" s="1" customFormat="1" ht="15.75" customHeight="1" x14ac:dyDescent="0.25">
      <c r="A67" s="10" t="s">
        <v>1000</v>
      </c>
      <c r="B67" s="23">
        <f>SUM(B68:B95)</f>
        <v>34558</v>
      </c>
      <c r="C67" s="23">
        <f t="shared" ref="C67:E67" si="4">SUM(C68:C95)</f>
        <v>34515</v>
      </c>
      <c r="D67" s="69">
        <f t="shared" ref="D67" si="5">SUM(D68:D95)</f>
        <v>8486</v>
      </c>
      <c r="E67" s="90">
        <f>IFERROR(C67/D67,"")</f>
        <v>4.0672872967240163</v>
      </c>
    </row>
    <row r="68" spans="1:5" s="1" customFormat="1" ht="15.75" customHeight="1" x14ac:dyDescent="0.2">
      <c r="A68" s="28" t="s">
        <v>1001</v>
      </c>
      <c r="B68" s="25">
        <v>599</v>
      </c>
      <c r="C68" s="11">
        <v>599</v>
      </c>
      <c r="D68" s="66">
        <v>133</v>
      </c>
      <c r="E68" s="85">
        <f>IFERROR(C68/D68,"")</f>
        <v>4.503759398496241</v>
      </c>
    </row>
    <row r="69" spans="1:5" s="1" customFormat="1" ht="15.75" customHeight="1" x14ac:dyDescent="0.2">
      <c r="A69" s="28" t="s">
        <v>1002</v>
      </c>
      <c r="B69" s="25">
        <v>2091</v>
      </c>
      <c r="C69" s="11">
        <v>2091</v>
      </c>
      <c r="D69" s="66">
        <v>492</v>
      </c>
      <c r="E69" s="85">
        <f>IFERROR(C69/D69,"")</f>
        <v>4.25</v>
      </c>
    </row>
    <row r="70" spans="1:5" s="1" customFormat="1" ht="15.75" customHeight="1" x14ac:dyDescent="0.2">
      <c r="A70" s="28" t="s">
        <v>674</v>
      </c>
      <c r="B70" s="25">
        <v>1339</v>
      </c>
      <c r="C70" s="11">
        <v>1339</v>
      </c>
      <c r="D70" s="66">
        <v>308</v>
      </c>
      <c r="E70" s="85">
        <f>IFERROR(C70/D70,"")</f>
        <v>4.3474025974025974</v>
      </c>
    </row>
    <row r="71" spans="1:5" s="1" customFormat="1" ht="15.75" customHeight="1" x14ac:dyDescent="0.2">
      <c r="A71" s="28" t="s">
        <v>1003</v>
      </c>
      <c r="B71" s="25">
        <v>1336</v>
      </c>
      <c r="C71" s="11">
        <v>1336</v>
      </c>
      <c r="D71" s="66">
        <v>356</v>
      </c>
      <c r="E71" s="85">
        <f>IFERROR(C71/D71,"")</f>
        <v>3.7528089887640448</v>
      </c>
    </row>
    <row r="72" spans="1:5" s="1" customFormat="1" ht="15.75" customHeight="1" x14ac:dyDescent="0.2">
      <c r="A72" s="28" t="s">
        <v>19</v>
      </c>
      <c r="B72" s="25">
        <v>1348</v>
      </c>
      <c r="C72" s="11">
        <v>1348</v>
      </c>
      <c r="D72" s="66">
        <v>319</v>
      </c>
      <c r="E72" s="85">
        <f>IFERROR(C72/D72,"")</f>
        <v>4.2257053291536053</v>
      </c>
    </row>
    <row r="73" spans="1:5" s="1" customFormat="1" ht="15.75" customHeight="1" x14ac:dyDescent="0.2">
      <c r="A73" s="28" t="s">
        <v>1004</v>
      </c>
      <c r="B73" s="25">
        <v>1093</v>
      </c>
      <c r="C73" s="11">
        <v>1093</v>
      </c>
      <c r="D73" s="66">
        <v>262</v>
      </c>
      <c r="E73" s="85">
        <f>IFERROR(C73/D73,"")</f>
        <v>4.1717557251908399</v>
      </c>
    </row>
    <row r="74" spans="1:5" s="1" customFormat="1" ht="15.75" customHeight="1" x14ac:dyDescent="0.2">
      <c r="A74" s="28" t="s">
        <v>1005</v>
      </c>
      <c r="B74" s="25">
        <v>828</v>
      </c>
      <c r="C74" s="11">
        <v>828</v>
      </c>
      <c r="D74" s="66">
        <v>217</v>
      </c>
      <c r="E74" s="85">
        <f>IFERROR(C74/D74,"")</f>
        <v>3.8156682027649769</v>
      </c>
    </row>
    <row r="75" spans="1:5" s="1" customFormat="1" ht="15.75" customHeight="1" x14ac:dyDescent="0.2">
      <c r="A75" s="28" t="s">
        <v>1006</v>
      </c>
      <c r="B75" s="25">
        <v>875</v>
      </c>
      <c r="C75" s="11">
        <v>875</v>
      </c>
      <c r="D75" s="66">
        <v>212</v>
      </c>
      <c r="E75" s="85">
        <f>IFERROR(C75/D75,"")</f>
        <v>4.1273584905660377</v>
      </c>
    </row>
    <row r="76" spans="1:5" s="1" customFormat="1" ht="15.75" customHeight="1" x14ac:dyDescent="0.2">
      <c r="A76" s="28" t="s">
        <v>964</v>
      </c>
      <c r="B76" s="25">
        <v>724</v>
      </c>
      <c r="C76" s="11">
        <v>724</v>
      </c>
      <c r="D76" s="66">
        <v>179</v>
      </c>
      <c r="E76" s="85">
        <f>IFERROR(C76/D76,"")</f>
        <v>4.044692737430168</v>
      </c>
    </row>
    <row r="77" spans="1:5" s="1" customFormat="1" ht="15.75" customHeight="1" x14ac:dyDescent="0.2">
      <c r="A77" s="28" t="s">
        <v>1007</v>
      </c>
      <c r="B77" s="25">
        <v>838</v>
      </c>
      <c r="C77" s="11">
        <v>837</v>
      </c>
      <c r="D77" s="66">
        <v>190</v>
      </c>
      <c r="E77" s="85">
        <f>IFERROR(C77/D77,"")</f>
        <v>4.405263157894737</v>
      </c>
    </row>
    <row r="78" spans="1:5" s="1" customFormat="1" ht="15.75" customHeight="1" x14ac:dyDescent="0.2">
      <c r="A78" s="28" t="s">
        <v>505</v>
      </c>
      <c r="B78" s="25">
        <v>2178</v>
      </c>
      <c r="C78" s="11">
        <v>2178</v>
      </c>
      <c r="D78" s="66">
        <v>595</v>
      </c>
      <c r="E78" s="85">
        <f>IFERROR(C78/D78,"")</f>
        <v>3.6605042016806721</v>
      </c>
    </row>
    <row r="79" spans="1:5" s="1" customFormat="1" ht="15.75" customHeight="1" x14ac:dyDescent="0.2">
      <c r="A79" s="28" t="s">
        <v>1008</v>
      </c>
      <c r="B79" s="25">
        <v>1518</v>
      </c>
      <c r="C79" s="11">
        <v>1518</v>
      </c>
      <c r="D79" s="66">
        <v>360</v>
      </c>
      <c r="E79" s="85">
        <f>IFERROR(C79/D79,"")</f>
        <v>4.2166666666666668</v>
      </c>
    </row>
    <row r="80" spans="1:5" s="1" customFormat="1" ht="15.75" customHeight="1" x14ac:dyDescent="0.2">
      <c r="A80" s="28" t="s">
        <v>1009</v>
      </c>
      <c r="B80" s="25">
        <v>522</v>
      </c>
      <c r="C80" s="11">
        <v>522</v>
      </c>
      <c r="D80" s="66">
        <v>144</v>
      </c>
      <c r="E80" s="85">
        <f>IFERROR(C80/D80,"")</f>
        <v>3.625</v>
      </c>
    </row>
    <row r="81" spans="1:5" s="1" customFormat="1" ht="15.75" customHeight="1" x14ac:dyDescent="0.2">
      <c r="A81" s="28" t="s">
        <v>1010</v>
      </c>
      <c r="B81" s="25">
        <v>1344</v>
      </c>
      <c r="C81" s="11">
        <v>1344</v>
      </c>
      <c r="D81" s="66">
        <v>329</v>
      </c>
      <c r="E81" s="85">
        <f>IFERROR(C81/D81,"")</f>
        <v>4.0851063829787231</v>
      </c>
    </row>
    <row r="82" spans="1:5" s="1" customFormat="1" ht="15.75" customHeight="1" x14ac:dyDescent="0.2">
      <c r="A82" s="28" t="s">
        <v>1011</v>
      </c>
      <c r="B82" s="25">
        <v>1749</v>
      </c>
      <c r="C82" s="11">
        <v>1749</v>
      </c>
      <c r="D82" s="66">
        <v>389</v>
      </c>
      <c r="E82" s="85">
        <f>IFERROR(C82/D82,"")</f>
        <v>4.4961439588688945</v>
      </c>
    </row>
    <row r="83" spans="1:5" s="1" customFormat="1" ht="15.75" customHeight="1" x14ac:dyDescent="0.2">
      <c r="A83" s="28" t="s">
        <v>1012</v>
      </c>
      <c r="B83" s="25">
        <v>2051</v>
      </c>
      <c r="C83" s="11">
        <v>2051</v>
      </c>
      <c r="D83" s="66">
        <v>478</v>
      </c>
      <c r="E83" s="85">
        <f>IFERROR(C83/D83,"")</f>
        <v>4.2907949790794975</v>
      </c>
    </row>
    <row r="84" spans="1:5" s="1" customFormat="1" ht="15.75" customHeight="1" x14ac:dyDescent="0.2">
      <c r="A84" s="28" t="s">
        <v>1013</v>
      </c>
      <c r="B84" s="25">
        <v>753</v>
      </c>
      <c r="C84" s="11">
        <v>753</v>
      </c>
      <c r="D84" s="66">
        <v>190</v>
      </c>
      <c r="E84" s="85">
        <f>IFERROR(C84/D84,"")</f>
        <v>3.9631578947368422</v>
      </c>
    </row>
    <row r="85" spans="1:5" s="1" customFormat="1" ht="15.75" customHeight="1" x14ac:dyDescent="0.2">
      <c r="A85" s="28" t="s">
        <v>1014</v>
      </c>
      <c r="B85" s="25">
        <v>1720</v>
      </c>
      <c r="C85" s="11">
        <v>1720</v>
      </c>
      <c r="D85" s="66">
        <v>423</v>
      </c>
      <c r="E85" s="85">
        <f>IFERROR(C85/D85,"")</f>
        <v>4.0661938534278956</v>
      </c>
    </row>
    <row r="86" spans="1:5" s="1" customFormat="1" ht="15.75" customHeight="1" x14ac:dyDescent="0.2">
      <c r="A86" s="28" t="s">
        <v>48</v>
      </c>
      <c r="B86" s="25">
        <v>1804</v>
      </c>
      <c r="C86" s="11">
        <v>1785</v>
      </c>
      <c r="D86" s="66">
        <v>446</v>
      </c>
      <c r="E86" s="85">
        <f>IFERROR(C86/D86,"")</f>
        <v>4.0022421524663674</v>
      </c>
    </row>
    <row r="87" spans="1:5" s="1" customFormat="1" ht="15.75" customHeight="1" x14ac:dyDescent="0.2">
      <c r="A87" s="28" t="s">
        <v>1015</v>
      </c>
      <c r="B87" s="25">
        <v>564</v>
      </c>
      <c r="C87" s="30">
        <v>564</v>
      </c>
      <c r="D87" s="66">
        <v>139</v>
      </c>
      <c r="E87" s="85">
        <f>IFERROR(C87/D87,"")</f>
        <v>4.057553956834532</v>
      </c>
    </row>
    <row r="88" spans="1:5" s="1" customFormat="1" ht="15.75" customHeight="1" x14ac:dyDescent="0.2">
      <c r="A88" s="28" t="s">
        <v>1016</v>
      </c>
      <c r="B88" s="25">
        <v>1010</v>
      </c>
      <c r="C88" s="11">
        <v>1010</v>
      </c>
      <c r="D88" s="66">
        <v>268</v>
      </c>
      <c r="E88" s="85">
        <f>IFERROR(C88/D88,"")</f>
        <v>3.7686567164179103</v>
      </c>
    </row>
    <row r="89" spans="1:5" s="1" customFormat="1" ht="15.75" customHeight="1" x14ac:dyDescent="0.2">
      <c r="A89" s="28" t="s">
        <v>1017</v>
      </c>
      <c r="B89" s="25">
        <v>544</v>
      </c>
      <c r="C89" s="11">
        <v>544</v>
      </c>
      <c r="D89" s="66">
        <v>135</v>
      </c>
      <c r="E89" s="85">
        <f>IFERROR(C89/D89,"")</f>
        <v>4.0296296296296292</v>
      </c>
    </row>
    <row r="90" spans="1:5" s="1" customFormat="1" ht="14.45" customHeight="1" x14ac:dyDescent="0.2">
      <c r="A90" s="28" t="s">
        <v>1018</v>
      </c>
      <c r="B90" s="25">
        <v>455</v>
      </c>
      <c r="C90" s="11">
        <v>455</v>
      </c>
      <c r="D90" s="71">
        <v>114</v>
      </c>
      <c r="E90" s="92">
        <f>IFERROR(C90/D90,"")</f>
        <v>3.9912280701754388</v>
      </c>
    </row>
    <row r="91" spans="1:5" s="1" customFormat="1" ht="14.45" customHeight="1" x14ac:dyDescent="0.2">
      <c r="A91" s="28" t="s">
        <v>1019</v>
      </c>
      <c r="B91" s="25">
        <v>1775</v>
      </c>
      <c r="C91" s="11">
        <v>1775</v>
      </c>
      <c r="D91" s="66">
        <v>454</v>
      </c>
      <c r="E91" s="85">
        <f>IFERROR(C91/D91,"")</f>
        <v>3.909691629955947</v>
      </c>
    </row>
    <row r="92" spans="1:5" s="1" customFormat="1" ht="14.45" customHeight="1" x14ac:dyDescent="0.2">
      <c r="A92" s="28" t="s">
        <v>1020</v>
      </c>
      <c r="B92" s="25">
        <v>1437</v>
      </c>
      <c r="C92" s="11">
        <v>1437</v>
      </c>
      <c r="D92" s="66">
        <v>363</v>
      </c>
      <c r="E92" s="85">
        <f>IFERROR(C92/D92,"")</f>
        <v>3.9586776859504131</v>
      </c>
    </row>
    <row r="93" spans="1:5" s="1" customFormat="1" ht="14.45" customHeight="1" x14ac:dyDescent="0.2">
      <c r="A93" s="28" t="s">
        <v>1021</v>
      </c>
      <c r="B93" s="25">
        <v>694</v>
      </c>
      <c r="C93" s="11">
        <v>694</v>
      </c>
      <c r="D93" s="66">
        <v>181</v>
      </c>
      <c r="E93" s="85">
        <f>IFERROR(C93/D93,"")</f>
        <v>3.834254143646409</v>
      </c>
    </row>
    <row r="94" spans="1:5" s="1" customFormat="1" ht="14.45" customHeight="1" x14ac:dyDescent="0.2">
      <c r="A94" s="28" t="s">
        <v>1022</v>
      </c>
      <c r="B94" s="25">
        <v>1225</v>
      </c>
      <c r="C94" s="11">
        <v>1224</v>
      </c>
      <c r="D94" s="66">
        <v>295</v>
      </c>
      <c r="E94" s="85">
        <f>IFERROR(C94/D94,"")</f>
        <v>4.1491525423728817</v>
      </c>
    </row>
    <row r="95" spans="1:5" s="1" customFormat="1" ht="14.45" customHeight="1" x14ac:dyDescent="0.2">
      <c r="A95" s="28" t="s">
        <v>1023</v>
      </c>
      <c r="B95" s="25">
        <v>2144</v>
      </c>
      <c r="C95" s="11">
        <v>2122</v>
      </c>
      <c r="D95" s="66">
        <v>515</v>
      </c>
      <c r="E95" s="85">
        <f>IFERROR(C95/D95,"")</f>
        <v>4.1203883495145632</v>
      </c>
    </row>
    <row r="96" spans="1:5" s="1" customFormat="1" ht="14.45" customHeight="1" x14ac:dyDescent="0.25">
      <c r="A96" s="10"/>
      <c r="B96" s="23"/>
      <c r="C96" s="32"/>
      <c r="D96" s="66"/>
      <c r="E96" s="85" t="str">
        <f>IFERROR(C96/D96,"")</f>
        <v/>
      </c>
    </row>
    <row r="97" spans="1:5" s="1" customFormat="1" ht="14.45" customHeight="1" x14ac:dyDescent="0.25">
      <c r="A97" s="10" t="s">
        <v>1024</v>
      </c>
      <c r="B97" s="23">
        <f>SUM(B98:B116)</f>
        <v>23227</v>
      </c>
      <c r="C97" s="23">
        <f t="shared" ref="C97:E97" si="6">SUM(C98:C116)</f>
        <v>23206</v>
      </c>
      <c r="D97" s="69">
        <f t="shared" ref="D97" si="7">SUM(D98:D116)</f>
        <v>5729</v>
      </c>
      <c r="E97" s="90">
        <f>IFERROR(C97/D97,"")</f>
        <v>4.050619654389946</v>
      </c>
    </row>
    <row r="98" spans="1:5" s="1" customFormat="1" ht="14.45" customHeight="1" x14ac:dyDescent="0.2">
      <c r="A98" s="28" t="s">
        <v>35</v>
      </c>
      <c r="B98" s="25">
        <v>674</v>
      </c>
      <c r="C98" s="32">
        <v>674</v>
      </c>
      <c r="D98" s="66">
        <v>186</v>
      </c>
      <c r="E98" s="85">
        <f>IFERROR(C98/D98,"")</f>
        <v>3.6236559139784945</v>
      </c>
    </row>
    <row r="99" spans="1:5" s="1" customFormat="1" ht="14.45" customHeight="1" x14ac:dyDescent="0.2">
      <c r="A99" s="28" t="s">
        <v>925</v>
      </c>
      <c r="B99" s="25">
        <v>1734</v>
      </c>
      <c r="C99" s="11">
        <v>1734</v>
      </c>
      <c r="D99" s="66">
        <v>436</v>
      </c>
      <c r="E99" s="85">
        <f>IFERROR(C99/D99,"")</f>
        <v>3.977064220183486</v>
      </c>
    </row>
    <row r="100" spans="1:5" s="1" customFormat="1" ht="14.45" customHeight="1" x14ac:dyDescent="0.2">
      <c r="A100" s="28" t="s">
        <v>1025</v>
      </c>
      <c r="B100" s="25">
        <v>1629</v>
      </c>
      <c r="C100" s="11">
        <v>1629</v>
      </c>
      <c r="D100" s="66">
        <v>438</v>
      </c>
      <c r="E100" s="85">
        <f>IFERROR(C100/D100,"")</f>
        <v>3.7191780821917808</v>
      </c>
    </row>
    <row r="101" spans="1:5" s="1" customFormat="1" ht="14.45" customHeight="1" x14ac:dyDescent="0.2">
      <c r="A101" s="28" t="s">
        <v>1026</v>
      </c>
      <c r="B101" s="25">
        <v>1068</v>
      </c>
      <c r="C101" s="11">
        <v>1068</v>
      </c>
      <c r="D101" s="66">
        <v>287</v>
      </c>
      <c r="E101" s="85">
        <f>IFERROR(C101/D101,"")</f>
        <v>3.7212543554006969</v>
      </c>
    </row>
    <row r="102" spans="1:5" s="1" customFormat="1" ht="14.45" customHeight="1" x14ac:dyDescent="0.2">
      <c r="A102" s="28" t="s">
        <v>1027</v>
      </c>
      <c r="B102" s="25">
        <v>639</v>
      </c>
      <c r="C102" s="11">
        <v>639</v>
      </c>
      <c r="D102" s="66">
        <v>170</v>
      </c>
      <c r="E102" s="85">
        <f>IFERROR(C102/D102,"")</f>
        <v>3.7588235294117647</v>
      </c>
    </row>
    <row r="103" spans="1:5" s="1" customFormat="1" ht="14.45" customHeight="1" x14ac:dyDescent="0.2">
      <c r="A103" s="28" t="s">
        <v>1028</v>
      </c>
      <c r="B103" s="25">
        <v>1319</v>
      </c>
      <c r="C103" s="11">
        <v>1319</v>
      </c>
      <c r="D103" s="66">
        <v>337</v>
      </c>
      <c r="E103" s="85">
        <f>IFERROR(C103/D103,"")</f>
        <v>3.913946587537092</v>
      </c>
    </row>
    <row r="104" spans="1:5" s="1" customFormat="1" ht="14.45" customHeight="1" x14ac:dyDescent="0.2">
      <c r="A104" s="28" t="s">
        <v>21</v>
      </c>
      <c r="B104" s="25">
        <v>423</v>
      </c>
      <c r="C104" s="11">
        <v>423</v>
      </c>
      <c r="D104" s="66">
        <v>107</v>
      </c>
      <c r="E104" s="85">
        <f>IFERROR(C104/D104,"")</f>
        <v>3.9532710280373831</v>
      </c>
    </row>
    <row r="105" spans="1:5" s="1" customFormat="1" ht="14.45" customHeight="1" x14ac:dyDescent="0.2">
      <c r="A105" s="28" t="s">
        <v>1029</v>
      </c>
      <c r="B105" s="25">
        <v>1376</v>
      </c>
      <c r="C105" s="11">
        <v>1376</v>
      </c>
      <c r="D105" s="66">
        <v>338</v>
      </c>
      <c r="E105" s="85">
        <f>IFERROR(C105/D105,"")</f>
        <v>4.0710059171597637</v>
      </c>
    </row>
    <row r="106" spans="1:5" s="1" customFormat="1" ht="14.45" customHeight="1" x14ac:dyDescent="0.2">
      <c r="A106" s="28" t="s">
        <v>1030</v>
      </c>
      <c r="B106" s="25">
        <v>547</v>
      </c>
      <c r="C106" s="11">
        <v>547</v>
      </c>
      <c r="D106" s="66">
        <v>120</v>
      </c>
      <c r="E106" s="85">
        <f>IFERROR(C106/D106,"")</f>
        <v>4.5583333333333336</v>
      </c>
    </row>
    <row r="107" spans="1:5" s="1" customFormat="1" ht="14.45" customHeight="1" x14ac:dyDescent="0.2">
      <c r="A107" s="28" t="s">
        <v>155</v>
      </c>
      <c r="B107" s="25">
        <v>599</v>
      </c>
      <c r="C107" s="11">
        <v>599</v>
      </c>
      <c r="D107" s="66">
        <v>147</v>
      </c>
      <c r="E107" s="85">
        <f>IFERROR(C107/D107,"")</f>
        <v>4.074829931972789</v>
      </c>
    </row>
    <row r="108" spans="1:5" s="1" customFormat="1" ht="14.45" customHeight="1" x14ac:dyDescent="0.2">
      <c r="A108" s="28" t="s">
        <v>994</v>
      </c>
      <c r="B108" s="25">
        <v>1684</v>
      </c>
      <c r="C108" s="11">
        <v>1684</v>
      </c>
      <c r="D108" s="66">
        <v>432</v>
      </c>
      <c r="E108" s="85">
        <f>IFERROR(C108/D108,"")</f>
        <v>3.8981481481481484</v>
      </c>
    </row>
    <row r="109" spans="1:5" s="1" customFormat="1" ht="14.45" customHeight="1" x14ac:dyDescent="0.2">
      <c r="A109" s="28" t="s">
        <v>89</v>
      </c>
      <c r="B109" s="25">
        <v>604</v>
      </c>
      <c r="C109" s="11">
        <v>604</v>
      </c>
      <c r="D109" s="66">
        <v>157</v>
      </c>
      <c r="E109" s="85">
        <f>IFERROR(C109/D109,"")</f>
        <v>3.8471337579617835</v>
      </c>
    </row>
    <row r="110" spans="1:5" s="1" customFormat="1" ht="14.45" customHeight="1" x14ac:dyDescent="0.2">
      <c r="A110" s="28" t="s">
        <v>1031</v>
      </c>
      <c r="B110" s="25">
        <v>501</v>
      </c>
      <c r="C110" s="11">
        <v>501</v>
      </c>
      <c r="D110" s="66">
        <v>126</v>
      </c>
      <c r="E110" s="85">
        <f>IFERROR(C110/D110,"")</f>
        <v>3.9761904761904763</v>
      </c>
    </row>
    <row r="111" spans="1:5" s="1" customFormat="1" ht="14.45" customHeight="1" x14ac:dyDescent="0.2">
      <c r="A111" s="28" t="s">
        <v>1032</v>
      </c>
      <c r="B111" s="25">
        <v>773</v>
      </c>
      <c r="C111" s="11">
        <v>773</v>
      </c>
      <c r="D111" s="66">
        <v>176</v>
      </c>
      <c r="E111" s="85">
        <f>IFERROR(C111/D111,"")</f>
        <v>4.3920454545454541</v>
      </c>
    </row>
    <row r="112" spans="1:5" s="1" customFormat="1" ht="14.45" customHeight="1" x14ac:dyDescent="0.2">
      <c r="A112" s="28" t="s">
        <v>1033</v>
      </c>
      <c r="B112" s="25">
        <v>226</v>
      </c>
      <c r="C112" s="11">
        <v>226</v>
      </c>
      <c r="D112" s="66">
        <v>54</v>
      </c>
      <c r="E112" s="85">
        <f>IFERROR(C112/D112,"")</f>
        <v>4.1851851851851851</v>
      </c>
    </row>
    <row r="113" spans="1:5" s="1" customFormat="1" ht="14.45" customHeight="1" x14ac:dyDescent="0.2">
      <c r="A113" s="28" t="s">
        <v>1034</v>
      </c>
      <c r="B113" s="25">
        <v>1881</v>
      </c>
      <c r="C113" s="11">
        <v>1881</v>
      </c>
      <c r="D113" s="66">
        <v>480</v>
      </c>
      <c r="E113" s="85">
        <f>IFERROR(C113/D113,"")</f>
        <v>3.9187500000000002</v>
      </c>
    </row>
    <row r="114" spans="1:5" s="1" customFormat="1" ht="14.45" customHeight="1" x14ac:dyDescent="0.2">
      <c r="A114" s="28" t="s">
        <v>1035</v>
      </c>
      <c r="B114" s="25">
        <v>2381</v>
      </c>
      <c r="C114" s="11">
        <v>2374</v>
      </c>
      <c r="D114" s="66">
        <v>546</v>
      </c>
      <c r="E114" s="85">
        <f>IFERROR(C114/D114,"")</f>
        <v>4.3479853479853476</v>
      </c>
    </row>
    <row r="115" spans="1:5" s="1" customFormat="1" ht="14.45" customHeight="1" x14ac:dyDescent="0.2">
      <c r="A115" s="28" t="s">
        <v>1036</v>
      </c>
      <c r="B115" s="25">
        <v>990</v>
      </c>
      <c r="C115" s="11">
        <v>990</v>
      </c>
      <c r="D115" s="66">
        <v>251</v>
      </c>
      <c r="E115" s="85">
        <f>IFERROR(C115/D115,"")</f>
        <v>3.9442231075697212</v>
      </c>
    </row>
    <row r="116" spans="1:5" s="1" customFormat="1" ht="14.45" customHeight="1" x14ac:dyDescent="0.2">
      <c r="A116" s="28" t="s">
        <v>1037</v>
      </c>
      <c r="B116" s="25">
        <v>4179</v>
      </c>
      <c r="C116" s="11">
        <v>4165</v>
      </c>
      <c r="D116" s="66">
        <v>941</v>
      </c>
      <c r="E116" s="85">
        <f>IFERROR(C116/D116,"")</f>
        <v>4.4261424017003188</v>
      </c>
    </row>
    <row r="117" spans="1:5" s="1" customFormat="1" ht="14.45" customHeight="1" x14ac:dyDescent="0.25">
      <c r="A117" s="10"/>
      <c r="B117" s="23"/>
      <c r="C117" s="11"/>
      <c r="D117" s="66"/>
      <c r="E117" s="85" t="str">
        <f>IFERROR(C117/D117,"")</f>
        <v/>
      </c>
    </row>
    <row r="118" spans="1:5" s="1" customFormat="1" ht="14.45" customHeight="1" x14ac:dyDescent="0.25">
      <c r="A118" s="10" t="s">
        <v>1038</v>
      </c>
      <c r="B118" s="23">
        <f>SUM(B119:B147)</f>
        <v>39356</v>
      </c>
      <c r="C118" s="23">
        <f t="shared" ref="C118:E118" si="8">SUM(C119:C147)</f>
        <v>39269</v>
      </c>
      <c r="D118" s="69">
        <f t="shared" ref="D118" si="9">SUM(D119:D147)</f>
        <v>9413</v>
      </c>
      <c r="E118" s="90">
        <f>IFERROR(C118/D118,"")</f>
        <v>4.1717837033889298</v>
      </c>
    </row>
    <row r="119" spans="1:5" s="1" customFormat="1" ht="14.45" customHeight="1" x14ac:dyDescent="0.2">
      <c r="A119" s="28" t="s">
        <v>1039</v>
      </c>
      <c r="B119" s="25">
        <v>308</v>
      </c>
      <c r="C119" s="11">
        <v>308</v>
      </c>
      <c r="D119" s="66">
        <v>70</v>
      </c>
      <c r="E119" s="85">
        <f>IFERROR(C119/D119,"")</f>
        <v>4.4000000000000004</v>
      </c>
    </row>
    <row r="120" spans="1:5" s="1" customFormat="1" ht="14.45" customHeight="1" x14ac:dyDescent="0.2">
      <c r="A120" s="28" t="s">
        <v>1040</v>
      </c>
      <c r="B120" s="25">
        <v>373</v>
      </c>
      <c r="C120" s="11">
        <v>373</v>
      </c>
      <c r="D120" s="66">
        <v>90</v>
      </c>
      <c r="E120" s="85">
        <f>IFERROR(C120/D120,"")</f>
        <v>4.1444444444444448</v>
      </c>
    </row>
    <row r="121" spans="1:5" s="1" customFormat="1" ht="14.45" customHeight="1" x14ac:dyDescent="0.2">
      <c r="A121" s="28" t="s">
        <v>1041</v>
      </c>
      <c r="B121" s="25">
        <v>468</v>
      </c>
      <c r="C121" s="11">
        <v>468</v>
      </c>
      <c r="D121" s="66">
        <v>116</v>
      </c>
      <c r="E121" s="85">
        <f>IFERROR(C121/D121,"")</f>
        <v>4.0344827586206895</v>
      </c>
    </row>
    <row r="122" spans="1:5" s="1" customFormat="1" ht="14.45" customHeight="1" x14ac:dyDescent="0.2">
      <c r="A122" s="28" t="s">
        <v>1042</v>
      </c>
      <c r="B122" s="25">
        <v>777</v>
      </c>
      <c r="C122" s="11">
        <v>777</v>
      </c>
      <c r="D122" s="66">
        <v>191</v>
      </c>
      <c r="E122" s="85">
        <f>IFERROR(C122/D122,"")</f>
        <v>4.0680628272251305</v>
      </c>
    </row>
    <row r="123" spans="1:5" s="1" customFormat="1" ht="14.45" customHeight="1" x14ac:dyDescent="0.2">
      <c r="A123" s="28" t="s">
        <v>1043</v>
      </c>
      <c r="B123" s="25">
        <v>570</v>
      </c>
      <c r="C123" s="11">
        <v>570</v>
      </c>
      <c r="D123" s="66">
        <v>154</v>
      </c>
      <c r="E123" s="85">
        <f>IFERROR(C123/D123,"")</f>
        <v>3.7012987012987013</v>
      </c>
    </row>
    <row r="124" spans="1:5" s="1" customFormat="1" ht="14.45" customHeight="1" x14ac:dyDescent="0.2">
      <c r="A124" s="28" t="s">
        <v>1044</v>
      </c>
      <c r="B124" s="25">
        <v>1112</v>
      </c>
      <c r="C124" s="30">
        <v>1112</v>
      </c>
      <c r="D124" s="71">
        <v>225</v>
      </c>
      <c r="E124" s="92">
        <f>IFERROR(C124/D124,"")</f>
        <v>4.9422222222222221</v>
      </c>
    </row>
    <row r="125" spans="1:5" s="1" customFormat="1" ht="14.45" customHeight="1" x14ac:dyDescent="0.2">
      <c r="A125" s="28" t="s">
        <v>1045</v>
      </c>
      <c r="B125" s="25">
        <v>964</v>
      </c>
      <c r="C125" s="11">
        <v>964</v>
      </c>
      <c r="D125" s="66">
        <v>210</v>
      </c>
      <c r="E125" s="85">
        <f>IFERROR(C125/D125,"")</f>
        <v>4.5904761904761902</v>
      </c>
    </row>
    <row r="126" spans="1:5" s="1" customFormat="1" ht="14.45" customHeight="1" x14ac:dyDescent="0.2">
      <c r="A126" s="28" t="s">
        <v>1046</v>
      </c>
      <c r="B126" s="25">
        <v>1420</v>
      </c>
      <c r="C126" s="11">
        <v>1420</v>
      </c>
      <c r="D126" s="66">
        <v>405</v>
      </c>
      <c r="E126" s="85">
        <f>IFERROR(C126/D126,"")</f>
        <v>3.5061728395061729</v>
      </c>
    </row>
    <row r="127" spans="1:5" s="1" customFormat="1" ht="14.45" customHeight="1" x14ac:dyDescent="0.2">
      <c r="A127" s="28" t="s">
        <v>78</v>
      </c>
      <c r="B127" s="25">
        <v>1321</v>
      </c>
      <c r="C127" s="11">
        <v>1300</v>
      </c>
      <c r="D127" s="66">
        <v>304</v>
      </c>
      <c r="E127" s="85">
        <f>IFERROR(C127/D127,"")</f>
        <v>4.2763157894736841</v>
      </c>
    </row>
    <row r="128" spans="1:5" s="1" customFormat="1" ht="15" customHeight="1" x14ac:dyDescent="0.2">
      <c r="A128" s="28" t="s">
        <v>1047</v>
      </c>
      <c r="B128" s="25">
        <v>1799</v>
      </c>
      <c r="C128" s="11">
        <v>1799</v>
      </c>
      <c r="D128" s="66">
        <v>362</v>
      </c>
      <c r="E128" s="85">
        <f>IFERROR(C128/D128,"")</f>
        <v>4.9696132596685079</v>
      </c>
    </row>
    <row r="129" spans="1:5" s="1" customFormat="1" ht="15" customHeight="1" x14ac:dyDescent="0.2">
      <c r="A129" s="28" t="s">
        <v>1048</v>
      </c>
      <c r="B129" s="25">
        <v>635</v>
      </c>
      <c r="C129" s="11">
        <v>635</v>
      </c>
      <c r="D129" s="66">
        <v>153</v>
      </c>
      <c r="E129" s="85">
        <f>IFERROR(C129/D129,"")</f>
        <v>4.1503267973856213</v>
      </c>
    </row>
    <row r="130" spans="1:5" s="1" customFormat="1" ht="15" customHeight="1" x14ac:dyDescent="0.2">
      <c r="A130" s="28" t="s">
        <v>1049</v>
      </c>
      <c r="B130" s="25">
        <v>1076</v>
      </c>
      <c r="C130" s="11">
        <v>1076</v>
      </c>
      <c r="D130" s="66">
        <v>275</v>
      </c>
      <c r="E130" s="85">
        <f>IFERROR(C130/D130,"")</f>
        <v>3.9127272727272726</v>
      </c>
    </row>
    <row r="131" spans="1:5" s="1" customFormat="1" ht="15" customHeight="1" x14ac:dyDescent="0.2">
      <c r="A131" s="28" t="s">
        <v>1050</v>
      </c>
      <c r="B131" s="25">
        <v>927</v>
      </c>
      <c r="C131" s="11">
        <v>927</v>
      </c>
      <c r="D131" s="66">
        <v>214</v>
      </c>
      <c r="E131" s="85">
        <f>IFERROR(C131/D131,"")</f>
        <v>4.3317757009345792</v>
      </c>
    </row>
    <row r="132" spans="1:5" s="1" customFormat="1" ht="15" customHeight="1" x14ac:dyDescent="0.2">
      <c r="A132" s="28" t="s">
        <v>1051</v>
      </c>
      <c r="B132" s="25">
        <v>2018</v>
      </c>
      <c r="C132" s="11">
        <v>2018</v>
      </c>
      <c r="D132" s="66">
        <v>499</v>
      </c>
      <c r="E132" s="85">
        <f>IFERROR(C132/D132,"")</f>
        <v>4.0440881763527052</v>
      </c>
    </row>
    <row r="133" spans="1:5" s="1" customFormat="1" ht="15" customHeight="1" x14ac:dyDescent="0.2">
      <c r="A133" s="28" t="s">
        <v>1052</v>
      </c>
      <c r="B133" s="25">
        <v>4813</v>
      </c>
      <c r="C133" s="11">
        <v>4813</v>
      </c>
      <c r="D133" s="66">
        <v>1166</v>
      </c>
      <c r="E133" s="85">
        <f>IFERROR(C133/D133,"")</f>
        <v>4.1277873070325901</v>
      </c>
    </row>
    <row r="134" spans="1:5" s="1" customFormat="1" ht="15" customHeight="1" x14ac:dyDescent="0.2">
      <c r="A134" s="28" t="s">
        <v>1053</v>
      </c>
      <c r="B134" s="25">
        <v>1396</v>
      </c>
      <c r="C134" s="30">
        <v>1394</v>
      </c>
      <c r="D134" s="71">
        <v>325</v>
      </c>
      <c r="E134" s="92">
        <f>IFERROR(C134/D134,"")</f>
        <v>4.2892307692307696</v>
      </c>
    </row>
    <row r="135" spans="1:5" s="1" customFormat="1" ht="15" customHeight="1" x14ac:dyDescent="0.2">
      <c r="A135" s="28" t="s">
        <v>1054</v>
      </c>
      <c r="B135" s="25">
        <v>1006</v>
      </c>
      <c r="C135" s="11">
        <v>1006</v>
      </c>
      <c r="D135" s="66">
        <v>273</v>
      </c>
      <c r="E135" s="85">
        <f>IFERROR(C135/D135,"")</f>
        <v>3.6849816849816848</v>
      </c>
    </row>
    <row r="136" spans="1:5" s="1" customFormat="1" ht="15" customHeight="1" x14ac:dyDescent="0.2">
      <c r="A136" s="28" t="s">
        <v>1055</v>
      </c>
      <c r="B136" s="25">
        <v>1116</v>
      </c>
      <c r="C136" s="11">
        <v>1116</v>
      </c>
      <c r="D136" s="66">
        <v>273</v>
      </c>
      <c r="E136" s="85">
        <f>IFERROR(C136/D136,"")</f>
        <v>4.0879120879120876</v>
      </c>
    </row>
    <row r="137" spans="1:5" s="1" customFormat="1" ht="15" customHeight="1" x14ac:dyDescent="0.2">
      <c r="A137" s="28" t="s">
        <v>1056</v>
      </c>
      <c r="B137" s="25">
        <v>3241</v>
      </c>
      <c r="C137" s="11">
        <v>3216</v>
      </c>
      <c r="D137" s="66">
        <v>728</v>
      </c>
      <c r="E137" s="85">
        <f>IFERROR(C137/D137,"")</f>
        <v>4.4175824175824179</v>
      </c>
    </row>
    <row r="138" spans="1:5" s="1" customFormat="1" ht="15" customHeight="1" x14ac:dyDescent="0.2">
      <c r="A138" s="28" t="s">
        <v>1057</v>
      </c>
      <c r="B138" s="25">
        <v>2599</v>
      </c>
      <c r="C138" s="11">
        <v>2599</v>
      </c>
      <c r="D138" s="66">
        <v>596</v>
      </c>
      <c r="E138" s="85">
        <f>IFERROR(C138/D138,"")</f>
        <v>4.3607382550335574</v>
      </c>
    </row>
    <row r="139" spans="1:5" s="1" customFormat="1" ht="15" customHeight="1" x14ac:dyDescent="0.2">
      <c r="A139" s="28" t="s">
        <v>1058</v>
      </c>
      <c r="B139" s="25">
        <v>394</v>
      </c>
      <c r="C139" s="11">
        <v>394</v>
      </c>
      <c r="D139" s="66">
        <v>76</v>
      </c>
      <c r="E139" s="85">
        <f>IFERROR(C139/D139,"")</f>
        <v>5.1842105263157894</v>
      </c>
    </row>
    <row r="140" spans="1:5" s="1" customFormat="1" ht="15" customHeight="1" x14ac:dyDescent="0.2">
      <c r="A140" s="28" t="s">
        <v>59</v>
      </c>
      <c r="B140" s="25">
        <v>2121</v>
      </c>
      <c r="C140" s="11">
        <v>2117</v>
      </c>
      <c r="D140" s="66">
        <v>511</v>
      </c>
      <c r="E140" s="85">
        <f>IFERROR(C140/D140,"")</f>
        <v>4.1428571428571432</v>
      </c>
    </row>
    <row r="141" spans="1:5" s="1" customFormat="1" ht="15" customHeight="1" x14ac:dyDescent="0.2">
      <c r="A141" s="28" t="s">
        <v>1059</v>
      </c>
      <c r="B141" s="25">
        <v>912</v>
      </c>
      <c r="C141" s="11">
        <v>912</v>
      </c>
      <c r="D141" s="66">
        <v>235</v>
      </c>
      <c r="E141" s="85">
        <f>IFERROR(C141/D141,"")</f>
        <v>3.8808510638297871</v>
      </c>
    </row>
    <row r="142" spans="1:5" s="1" customFormat="1" ht="15" customHeight="1" x14ac:dyDescent="0.2">
      <c r="A142" s="28" t="s">
        <v>1060</v>
      </c>
      <c r="B142" s="25">
        <v>669</v>
      </c>
      <c r="C142" s="11">
        <v>656</v>
      </c>
      <c r="D142" s="66">
        <v>186</v>
      </c>
      <c r="E142" s="85">
        <f>IFERROR(C142/D142,"")</f>
        <v>3.5268817204301075</v>
      </c>
    </row>
    <row r="143" spans="1:5" s="1" customFormat="1" ht="15" customHeight="1" x14ac:dyDescent="0.2">
      <c r="A143" s="28" t="s">
        <v>1061</v>
      </c>
      <c r="B143" s="25">
        <v>727</v>
      </c>
      <c r="C143" s="11">
        <v>727</v>
      </c>
      <c r="D143" s="66">
        <v>176</v>
      </c>
      <c r="E143" s="85">
        <f>IFERROR(C143/D143,"")</f>
        <v>4.1306818181818183</v>
      </c>
    </row>
    <row r="144" spans="1:5" s="1" customFormat="1" ht="15" customHeight="1" x14ac:dyDescent="0.2">
      <c r="A144" s="28" t="s">
        <v>1062</v>
      </c>
      <c r="B144" s="25">
        <v>1309</v>
      </c>
      <c r="C144" s="11">
        <v>1309</v>
      </c>
      <c r="D144" s="66">
        <v>347</v>
      </c>
      <c r="E144" s="85">
        <f>IFERROR(C144/D144,"")</f>
        <v>3.7723342939481266</v>
      </c>
    </row>
    <row r="145" spans="1:8" s="1" customFormat="1" ht="15" customHeight="1" x14ac:dyDescent="0.2">
      <c r="A145" s="28" t="s">
        <v>61</v>
      </c>
      <c r="B145" s="25">
        <v>1334</v>
      </c>
      <c r="C145" s="11">
        <v>1323</v>
      </c>
      <c r="D145" s="66">
        <v>335</v>
      </c>
      <c r="E145" s="85">
        <f>IFERROR(C145/D145,"")</f>
        <v>3.9492537313432834</v>
      </c>
    </row>
    <row r="146" spans="1:8" s="1" customFormat="1" ht="15" customHeight="1" x14ac:dyDescent="0.2">
      <c r="A146" s="28" t="s">
        <v>1063</v>
      </c>
      <c r="B146" s="25">
        <v>1633</v>
      </c>
      <c r="C146" s="11">
        <v>1623</v>
      </c>
      <c r="D146" s="66">
        <v>382</v>
      </c>
      <c r="E146" s="85">
        <f>IFERROR(C146/D146,"")</f>
        <v>4.2486910994764395</v>
      </c>
    </row>
    <row r="147" spans="1:8" s="1" customFormat="1" ht="15" customHeight="1" x14ac:dyDescent="0.2">
      <c r="A147" s="28" t="s">
        <v>1064</v>
      </c>
      <c r="B147" s="25">
        <v>2318</v>
      </c>
      <c r="C147" s="11">
        <v>2317</v>
      </c>
      <c r="D147" s="66">
        <v>536</v>
      </c>
      <c r="E147" s="85">
        <f>IFERROR(C147/D147,"")</f>
        <v>4.3227611940298507</v>
      </c>
    </row>
    <row r="148" spans="1:8" s="1" customFormat="1" ht="15" customHeight="1" x14ac:dyDescent="0.25">
      <c r="A148" s="10"/>
      <c r="B148" s="23"/>
      <c r="C148" s="11"/>
      <c r="D148" s="66"/>
      <c r="E148" s="85" t="str">
        <f>IFERROR(C148/D148,"")</f>
        <v/>
      </c>
    </row>
    <row r="149" spans="1:8" s="1" customFormat="1" ht="15" customHeight="1" x14ac:dyDescent="0.25">
      <c r="A149" s="10" t="s">
        <v>1065</v>
      </c>
      <c r="B149" s="23">
        <f>SUM(B150:B167)</f>
        <v>9324</v>
      </c>
      <c r="C149" s="23">
        <f t="shared" ref="C149:E149" si="10">SUM(C150:C167)</f>
        <v>9309</v>
      </c>
      <c r="D149" s="69">
        <f t="shared" ref="D149" si="11">SUM(D150:D167)</f>
        <v>2271</v>
      </c>
      <c r="E149" s="90">
        <f>IFERROR(C149/D149,"")</f>
        <v>4.0990752972258919</v>
      </c>
    </row>
    <row r="150" spans="1:8" s="1" customFormat="1" ht="15" customHeight="1" x14ac:dyDescent="0.2">
      <c r="A150" s="28" t="s">
        <v>1066</v>
      </c>
      <c r="B150" s="25">
        <v>997</v>
      </c>
      <c r="C150" s="11">
        <v>997</v>
      </c>
      <c r="D150" s="66">
        <v>249</v>
      </c>
      <c r="E150" s="85">
        <f>IFERROR(C150/D150,"")</f>
        <v>4.0040160642570282</v>
      </c>
    </row>
    <row r="151" spans="1:8" s="1" customFormat="1" ht="15" customHeight="1" x14ac:dyDescent="0.2">
      <c r="A151" s="28" t="s">
        <v>1067</v>
      </c>
      <c r="B151" s="25">
        <v>374</v>
      </c>
      <c r="C151" s="32">
        <v>374</v>
      </c>
      <c r="D151" s="72">
        <v>83</v>
      </c>
      <c r="E151" s="87">
        <f>IFERROR(C151/D151,"")</f>
        <v>4.5060240963855422</v>
      </c>
    </row>
    <row r="152" spans="1:8" s="1" customFormat="1" ht="15" customHeight="1" x14ac:dyDescent="0.2">
      <c r="A152" s="28" t="s">
        <v>1068</v>
      </c>
      <c r="B152" s="25">
        <v>452</v>
      </c>
      <c r="C152" s="52">
        <v>452</v>
      </c>
      <c r="D152" s="79">
        <v>137</v>
      </c>
      <c r="E152" s="93">
        <f>IFERROR(C152/D152,"")</f>
        <v>3.2992700729927007</v>
      </c>
    </row>
    <row r="153" spans="1:8" s="1" customFormat="1" ht="15" customHeight="1" x14ac:dyDescent="0.2">
      <c r="A153" s="28" t="s">
        <v>1069</v>
      </c>
      <c r="B153" s="25">
        <v>400</v>
      </c>
      <c r="C153" s="5">
        <v>400</v>
      </c>
      <c r="D153" s="59">
        <v>113</v>
      </c>
      <c r="E153" s="87">
        <f>IFERROR(C153/D153,"")</f>
        <v>3.5398230088495577</v>
      </c>
    </row>
    <row r="154" spans="1:8" ht="15" customHeight="1" x14ac:dyDescent="0.2">
      <c r="A154" s="28" t="s">
        <v>1070</v>
      </c>
      <c r="B154" s="25">
        <v>496</v>
      </c>
      <c r="C154" s="5">
        <v>496</v>
      </c>
      <c r="D154" s="59">
        <v>86</v>
      </c>
      <c r="E154" s="87">
        <f>IFERROR(C154/D154,"")</f>
        <v>5.7674418604651159</v>
      </c>
      <c r="H154" s="1"/>
    </row>
    <row r="155" spans="1:8" ht="15" customHeight="1" x14ac:dyDescent="0.2">
      <c r="A155" s="28" t="s">
        <v>1071</v>
      </c>
      <c r="B155" s="25">
        <v>244</v>
      </c>
      <c r="C155" s="5">
        <v>244</v>
      </c>
      <c r="D155" s="59">
        <v>56</v>
      </c>
      <c r="E155" s="87">
        <f>IFERROR(C155/D155,"")</f>
        <v>4.3571428571428568</v>
      </c>
      <c r="H155" s="1"/>
    </row>
    <row r="156" spans="1:8" ht="15" customHeight="1" x14ac:dyDescent="0.2">
      <c r="A156" s="28" t="s">
        <v>1072</v>
      </c>
      <c r="B156" s="25">
        <v>726</v>
      </c>
      <c r="C156" s="5">
        <v>726</v>
      </c>
      <c r="D156" s="59">
        <v>134</v>
      </c>
      <c r="E156" s="87">
        <f>IFERROR(C156/D156,"")</f>
        <v>5.4179104477611943</v>
      </c>
      <c r="H156" s="1"/>
    </row>
    <row r="157" spans="1:8" ht="15" customHeight="1" x14ac:dyDescent="0.2">
      <c r="A157" s="28" t="s">
        <v>1073</v>
      </c>
      <c r="B157" s="25">
        <v>485</v>
      </c>
      <c r="C157" s="5">
        <v>485</v>
      </c>
      <c r="D157" s="59">
        <v>96</v>
      </c>
      <c r="E157" s="87">
        <f>IFERROR(C157/D157,"")</f>
        <v>5.052083333333333</v>
      </c>
      <c r="H157" s="1"/>
    </row>
    <row r="158" spans="1:8" ht="15" customHeight="1" x14ac:dyDescent="0.2">
      <c r="A158" s="28" t="s">
        <v>1074</v>
      </c>
      <c r="B158" s="25">
        <v>297</v>
      </c>
      <c r="C158" s="5">
        <v>297</v>
      </c>
      <c r="D158" s="59">
        <v>82</v>
      </c>
      <c r="E158" s="87">
        <f>IFERROR(C158/D158,"")</f>
        <v>3.6219512195121952</v>
      </c>
      <c r="H158" s="1"/>
    </row>
    <row r="159" spans="1:8" ht="15" customHeight="1" x14ac:dyDescent="0.2">
      <c r="A159" s="28" t="s">
        <v>2</v>
      </c>
      <c r="B159" s="25">
        <v>791</v>
      </c>
      <c r="C159" s="5">
        <v>776</v>
      </c>
      <c r="D159" s="59">
        <v>186</v>
      </c>
      <c r="E159" s="87">
        <f>IFERROR(C159/D159,"")</f>
        <v>4.172043010752688</v>
      </c>
      <c r="H159" s="1"/>
    </row>
    <row r="160" spans="1:8" ht="15" customHeight="1" x14ac:dyDescent="0.2">
      <c r="A160" s="28" t="s">
        <v>1075</v>
      </c>
      <c r="B160" s="25">
        <v>796</v>
      </c>
      <c r="C160" s="5">
        <v>796</v>
      </c>
      <c r="D160" s="59">
        <v>165</v>
      </c>
      <c r="E160" s="87">
        <f>IFERROR(C160/D160,"")</f>
        <v>4.8242424242424242</v>
      </c>
      <c r="H160" s="1"/>
    </row>
    <row r="161" spans="1:8" ht="15" customHeight="1" x14ac:dyDescent="0.2">
      <c r="A161" s="28" t="s">
        <v>1076</v>
      </c>
      <c r="B161" s="25">
        <v>618</v>
      </c>
      <c r="C161" s="5">
        <v>618</v>
      </c>
      <c r="D161" s="59">
        <v>154</v>
      </c>
      <c r="E161" s="87">
        <f>IFERROR(C161/D161,"")</f>
        <v>4.0129870129870131</v>
      </c>
      <c r="H161" s="1"/>
    </row>
    <row r="162" spans="1:8" ht="15" customHeight="1" x14ac:dyDescent="0.2">
      <c r="A162" s="28" t="s">
        <v>1077</v>
      </c>
      <c r="B162" s="25">
        <v>420</v>
      </c>
      <c r="C162" s="5">
        <v>420</v>
      </c>
      <c r="D162" s="59">
        <v>103</v>
      </c>
      <c r="E162" s="87">
        <f>IFERROR(C162/D162,"")</f>
        <v>4.0776699029126213</v>
      </c>
      <c r="H162" s="1"/>
    </row>
    <row r="163" spans="1:8" ht="15" customHeight="1" x14ac:dyDescent="0.2">
      <c r="A163" s="28" t="s">
        <v>1078</v>
      </c>
      <c r="B163" s="25">
        <v>302</v>
      </c>
      <c r="C163" s="5">
        <v>302</v>
      </c>
      <c r="D163" s="59">
        <v>84</v>
      </c>
      <c r="E163" s="87">
        <f>IFERROR(C163/D163,"")</f>
        <v>3.5952380952380953</v>
      </c>
      <c r="H163" s="1"/>
    </row>
    <row r="164" spans="1:8" ht="15" customHeight="1" x14ac:dyDescent="0.2">
      <c r="A164" s="28" t="s">
        <v>1079</v>
      </c>
      <c r="B164" s="25">
        <v>409</v>
      </c>
      <c r="C164" s="5">
        <v>409</v>
      </c>
      <c r="D164" s="59">
        <v>122</v>
      </c>
      <c r="E164" s="87">
        <f>IFERROR(C164/D164,"")</f>
        <v>3.3524590163934427</v>
      </c>
      <c r="H164" s="1"/>
    </row>
    <row r="165" spans="1:8" ht="15" customHeight="1" x14ac:dyDescent="0.2">
      <c r="A165" s="28" t="s">
        <v>1080</v>
      </c>
      <c r="B165" s="25">
        <v>643</v>
      </c>
      <c r="C165" s="5">
        <v>643</v>
      </c>
      <c r="D165" s="59">
        <v>156</v>
      </c>
      <c r="E165" s="87">
        <f>IFERROR(C165/D165,"")</f>
        <v>4.1217948717948714</v>
      </c>
      <c r="H165" s="1"/>
    </row>
    <row r="166" spans="1:8" ht="15" customHeight="1" x14ac:dyDescent="0.2">
      <c r="A166" s="28" t="s">
        <v>1081</v>
      </c>
      <c r="B166" s="25">
        <v>439</v>
      </c>
      <c r="C166" s="5">
        <v>439</v>
      </c>
      <c r="D166" s="59">
        <v>133</v>
      </c>
      <c r="E166" s="87">
        <f>IFERROR(C166/D166,"")</f>
        <v>3.3007518796992481</v>
      </c>
      <c r="H166" s="1"/>
    </row>
    <row r="167" spans="1:8" ht="15.75" customHeight="1" x14ac:dyDescent="0.2">
      <c r="A167" s="28" t="s">
        <v>1082</v>
      </c>
      <c r="B167" s="25">
        <v>435</v>
      </c>
      <c r="C167" s="5">
        <v>435</v>
      </c>
      <c r="D167" s="59">
        <v>132</v>
      </c>
      <c r="E167" s="87">
        <f>IFERROR(C167/D167,"")</f>
        <v>3.2954545454545454</v>
      </c>
      <c r="H167" s="1"/>
    </row>
    <row r="168" spans="1:8" ht="15.75" customHeight="1" x14ac:dyDescent="0.25">
      <c r="A168" s="10" t="s">
        <v>1083</v>
      </c>
      <c r="B168" s="23">
        <f>SUM(B169:B192)</f>
        <v>28909</v>
      </c>
      <c r="C168" s="23">
        <f t="shared" ref="C168:E168" si="12">SUM(C169:C192)</f>
        <v>28783</v>
      </c>
      <c r="D168" s="69">
        <f t="shared" ref="D168" si="13">SUM(D169:D192)</f>
        <v>7042</v>
      </c>
      <c r="E168" s="90">
        <f>IFERROR(C168/D168,"")</f>
        <v>4.0873331439931837</v>
      </c>
      <c r="H168" s="1"/>
    </row>
    <row r="169" spans="1:8" ht="15.75" customHeight="1" x14ac:dyDescent="0.2">
      <c r="A169" s="28" t="s">
        <v>1084</v>
      </c>
      <c r="B169" s="25">
        <v>273</v>
      </c>
      <c r="C169" s="5">
        <v>273</v>
      </c>
      <c r="D169" s="59">
        <v>88</v>
      </c>
      <c r="E169" s="87">
        <f>IFERROR(C169/D169,"")</f>
        <v>3.1022727272727271</v>
      </c>
      <c r="H169" s="1"/>
    </row>
    <row r="170" spans="1:8" ht="15.75" customHeight="1" x14ac:dyDescent="0.2">
      <c r="A170" s="28" t="s">
        <v>1085</v>
      </c>
      <c r="B170" s="25">
        <v>2113</v>
      </c>
      <c r="C170" s="5">
        <v>2113</v>
      </c>
      <c r="D170" s="59">
        <v>515</v>
      </c>
      <c r="E170" s="87">
        <f>IFERROR(C170/D170,"")</f>
        <v>4.1029126213592235</v>
      </c>
      <c r="H170" s="1"/>
    </row>
    <row r="171" spans="1:8" ht="15.75" customHeight="1" x14ac:dyDescent="0.2">
      <c r="A171" s="28" t="s">
        <v>1086</v>
      </c>
      <c r="B171" s="25">
        <v>1787</v>
      </c>
      <c r="C171" s="5">
        <v>1787</v>
      </c>
      <c r="D171" s="59">
        <v>426</v>
      </c>
      <c r="E171" s="87">
        <f>IFERROR(C171/D171,"")</f>
        <v>4.194835680751174</v>
      </c>
      <c r="H171" s="1"/>
    </row>
    <row r="172" spans="1:8" ht="15.75" customHeight="1" x14ac:dyDescent="0.2">
      <c r="A172" s="28" t="s">
        <v>1087</v>
      </c>
      <c r="B172" s="25">
        <v>1309</v>
      </c>
      <c r="C172" s="5">
        <v>1309</v>
      </c>
      <c r="D172" s="59">
        <v>304</v>
      </c>
      <c r="E172" s="87">
        <f>IFERROR(C172/D172,"")</f>
        <v>4.3059210526315788</v>
      </c>
      <c r="H172" s="1"/>
    </row>
    <row r="173" spans="1:8" ht="15.75" customHeight="1" x14ac:dyDescent="0.2">
      <c r="A173" s="28" t="s">
        <v>1088</v>
      </c>
      <c r="B173" s="25">
        <v>1728</v>
      </c>
      <c r="C173" s="5">
        <v>1661</v>
      </c>
      <c r="D173" s="59">
        <v>426</v>
      </c>
      <c r="E173" s="87">
        <f>IFERROR(C173/D173,"")</f>
        <v>3.89906103286385</v>
      </c>
      <c r="H173" s="1"/>
    </row>
    <row r="174" spans="1:8" ht="15.75" customHeight="1" x14ac:dyDescent="0.2">
      <c r="A174" s="28" t="s">
        <v>1089</v>
      </c>
      <c r="B174" s="25">
        <v>644</v>
      </c>
      <c r="C174" s="5">
        <v>644</v>
      </c>
      <c r="D174" s="59">
        <v>159</v>
      </c>
      <c r="E174" s="87">
        <f>IFERROR(C174/D174,"")</f>
        <v>4.050314465408805</v>
      </c>
      <c r="H174" s="1"/>
    </row>
    <row r="175" spans="1:8" ht="15.75" customHeight="1" x14ac:dyDescent="0.2">
      <c r="A175" s="28" t="s">
        <v>1090</v>
      </c>
      <c r="B175" s="25">
        <v>612</v>
      </c>
      <c r="C175" s="5">
        <v>612</v>
      </c>
      <c r="D175" s="59">
        <v>149</v>
      </c>
      <c r="E175" s="87">
        <f>IFERROR(C175/D175,"")</f>
        <v>4.1073825503355703</v>
      </c>
      <c r="H175" s="1"/>
    </row>
    <row r="176" spans="1:8" ht="15.75" customHeight="1" x14ac:dyDescent="0.2">
      <c r="A176" s="28" t="s">
        <v>1091</v>
      </c>
      <c r="B176" s="25">
        <v>544</v>
      </c>
      <c r="C176" s="5">
        <v>544</v>
      </c>
      <c r="D176" s="59">
        <v>135</v>
      </c>
      <c r="E176" s="87">
        <f>IFERROR(C176/D176,"")</f>
        <v>4.0296296296296292</v>
      </c>
      <c r="H176" s="1"/>
    </row>
    <row r="177" spans="1:8" ht="15.75" customHeight="1" x14ac:dyDescent="0.2">
      <c r="A177" s="28" t="s">
        <v>1092</v>
      </c>
      <c r="B177" s="25">
        <v>1526</v>
      </c>
      <c r="C177" s="5">
        <v>1526</v>
      </c>
      <c r="D177" s="59">
        <v>378</v>
      </c>
      <c r="E177" s="87">
        <f>IFERROR(C177/D177,"")</f>
        <v>4.0370370370370372</v>
      </c>
      <c r="H177" s="1"/>
    </row>
    <row r="178" spans="1:8" ht="15.75" customHeight="1" x14ac:dyDescent="0.2">
      <c r="A178" s="28" t="s">
        <v>1093</v>
      </c>
      <c r="B178" s="25">
        <v>630</v>
      </c>
      <c r="C178" s="5">
        <v>630</v>
      </c>
      <c r="D178" s="59">
        <v>155</v>
      </c>
      <c r="E178" s="87">
        <f>IFERROR(C178/D178,"")</f>
        <v>4.064516129032258</v>
      </c>
      <c r="H178" s="1"/>
    </row>
    <row r="179" spans="1:8" ht="15.75" customHeight="1" x14ac:dyDescent="0.2">
      <c r="A179" s="28" t="s">
        <v>1094</v>
      </c>
      <c r="B179" s="25">
        <v>675</v>
      </c>
      <c r="C179" s="5">
        <v>675</v>
      </c>
      <c r="D179" s="59">
        <v>176</v>
      </c>
      <c r="E179" s="87">
        <f>IFERROR(C179/D179,"")</f>
        <v>3.8352272727272729</v>
      </c>
      <c r="H179" s="1"/>
    </row>
    <row r="180" spans="1:8" ht="15.75" customHeight="1" x14ac:dyDescent="0.2">
      <c r="A180" s="28" t="s">
        <v>1095</v>
      </c>
      <c r="B180" s="25">
        <v>1297</v>
      </c>
      <c r="C180" s="5">
        <v>1297</v>
      </c>
      <c r="D180" s="59">
        <v>305</v>
      </c>
      <c r="E180" s="87">
        <f>IFERROR(C180/D180,"")</f>
        <v>4.252459016393443</v>
      </c>
      <c r="H180" s="1"/>
    </row>
    <row r="181" spans="1:8" ht="15.75" customHeight="1" x14ac:dyDescent="0.2">
      <c r="A181" s="28" t="s">
        <v>1096</v>
      </c>
      <c r="B181" s="25">
        <v>1084</v>
      </c>
      <c r="C181" s="5">
        <v>1057</v>
      </c>
      <c r="D181" s="59">
        <v>271</v>
      </c>
      <c r="E181" s="87">
        <f>IFERROR(C181/D181,"")</f>
        <v>3.9003690036900367</v>
      </c>
      <c r="H181" s="1"/>
    </row>
    <row r="182" spans="1:8" ht="15.75" customHeight="1" x14ac:dyDescent="0.2">
      <c r="A182" s="28" t="s">
        <v>1097</v>
      </c>
      <c r="B182" s="25">
        <v>2182</v>
      </c>
      <c r="C182" s="5">
        <v>2178</v>
      </c>
      <c r="D182" s="59">
        <v>506</v>
      </c>
      <c r="E182" s="87">
        <f>IFERROR(C182/D182,"")</f>
        <v>4.3043478260869561</v>
      </c>
      <c r="H182" s="1"/>
    </row>
    <row r="183" spans="1:8" ht="15.75" customHeight="1" x14ac:dyDescent="0.2">
      <c r="A183" s="28" t="s">
        <v>1098</v>
      </c>
      <c r="B183" s="25">
        <v>1865</v>
      </c>
      <c r="C183" s="5">
        <v>1860</v>
      </c>
      <c r="D183" s="59">
        <v>452</v>
      </c>
      <c r="E183" s="87">
        <f>IFERROR(C183/D183,"")</f>
        <v>4.115044247787611</v>
      </c>
      <c r="H183" s="1"/>
    </row>
    <row r="184" spans="1:8" ht="15.75" customHeight="1" x14ac:dyDescent="0.2">
      <c r="A184" s="28" t="s">
        <v>80</v>
      </c>
      <c r="B184" s="25">
        <v>1060</v>
      </c>
      <c r="C184" s="5">
        <v>1060</v>
      </c>
      <c r="D184" s="59">
        <v>247</v>
      </c>
      <c r="E184" s="87">
        <f>IFERROR(C184/D184,"")</f>
        <v>4.2914979757085021</v>
      </c>
      <c r="H184" s="1"/>
    </row>
    <row r="185" spans="1:8" ht="15.75" customHeight="1" x14ac:dyDescent="0.2">
      <c r="A185" s="28" t="s">
        <v>5</v>
      </c>
      <c r="B185" s="25">
        <v>480</v>
      </c>
      <c r="C185" s="5">
        <v>471</v>
      </c>
      <c r="D185" s="59">
        <v>102</v>
      </c>
      <c r="E185" s="87">
        <f>IFERROR(C185/D185,"")</f>
        <v>4.617647058823529</v>
      </c>
      <c r="H185" s="1"/>
    </row>
    <row r="186" spans="1:8" ht="15.75" customHeight="1" x14ac:dyDescent="0.2">
      <c r="A186" s="28" t="s">
        <v>1099</v>
      </c>
      <c r="B186" s="25">
        <v>1383</v>
      </c>
      <c r="C186" s="5">
        <v>1375</v>
      </c>
      <c r="D186" s="59">
        <v>362</v>
      </c>
      <c r="E186" s="87">
        <f>IFERROR(C186/D186,"")</f>
        <v>3.798342541436464</v>
      </c>
      <c r="H186" s="1"/>
    </row>
    <row r="187" spans="1:8" ht="15.75" customHeight="1" x14ac:dyDescent="0.2">
      <c r="A187" s="28" t="s">
        <v>1100</v>
      </c>
      <c r="B187" s="25">
        <v>829</v>
      </c>
      <c r="C187" s="5">
        <v>829</v>
      </c>
      <c r="D187" s="59">
        <v>219</v>
      </c>
      <c r="E187" s="87">
        <f>IFERROR(C187/D187,"")</f>
        <v>3.7853881278538815</v>
      </c>
      <c r="H187" s="1"/>
    </row>
    <row r="188" spans="1:8" ht="15.75" customHeight="1" x14ac:dyDescent="0.2">
      <c r="A188" s="28" t="s">
        <v>1101</v>
      </c>
      <c r="B188" s="25">
        <v>760</v>
      </c>
      <c r="C188" s="5">
        <v>760</v>
      </c>
      <c r="D188" s="59">
        <v>194</v>
      </c>
      <c r="E188" s="87">
        <f>IFERROR(C188/D188,"")</f>
        <v>3.9175257731958761</v>
      </c>
      <c r="H188" s="1"/>
    </row>
    <row r="189" spans="1:8" ht="15.75" customHeight="1" x14ac:dyDescent="0.2">
      <c r="A189" s="28" t="s">
        <v>1102</v>
      </c>
      <c r="B189" s="25">
        <v>665</v>
      </c>
      <c r="C189" s="5">
        <v>665</v>
      </c>
      <c r="D189" s="59">
        <v>183</v>
      </c>
      <c r="E189" s="87">
        <f>IFERROR(C189/D189,"")</f>
        <v>3.6338797814207648</v>
      </c>
      <c r="H189" s="1"/>
    </row>
    <row r="190" spans="1:8" ht="15.75" customHeight="1" x14ac:dyDescent="0.2">
      <c r="A190" s="28" t="s">
        <v>1103</v>
      </c>
      <c r="B190" s="25">
        <v>494</v>
      </c>
      <c r="C190" s="5">
        <v>494</v>
      </c>
      <c r="D190" s="59">
        <v>129</v>
      </c>
      <c r="E190" s="87">
        <f>IFERROR(C190/D190,"")</f>
        <v>3.8294573643410854</v>
      </c>
      <c r="H190" s="1"/>
    </row>
    <row r="191" spans="1:8" ht="15.75" customHeight="1" x14ac:dyDescent="0.2">
      <c r="A191" s="28" t="s">
        <v>1104</v>
      </c>
      <c r="B191" s="25">
        <v>3488</v>
      </c>
      <c r="C191" s="5">
        <v>3484</v>
      </c>
      <c r="D191" s="59">
        <v>787</v>
      </c>
      <c r="E191" s="87">
        <f>IFERROR(C191/D191,"")</f>
        <v>4.4269377382465054</v>
      </c>
      <c r="H191" s="1"/>
    </row>
    <row r="192" spans="1:8" ht="15.75" customHeight="1" x14ac:dyDescent="0.2">
      <c r="A192" s="28" t="s">
        <v>1105</v>
      </c>
      <c r="B192" s="25">
        <v>1481</v>
      </c>
      <c r="C192" s="5">
        <v>1479</v>
      </c>
      <c r="D192" s="59">
        <v>374</v>
      </c>
      <c r="E192" s="87">
        <f>IFERROR(C192/D192,"")</f>
        <v>3.9545454545454546</v>
      </c>
      <c r="H192" s="1"/>
    </row>
    <row r="193" spans="1:8" ht="15.75" customHeight="1" x14ac:dyDescent="0.25">
      <c r="A193" s="10"/>
      <c r="B193" s="23"/>
      <c r="C193" s="5"/>
      <c r="D193" s="59"/>
      <c r="E193" s="87" t="str">
        <f>IFERROR(C193/D193,"")</f>
        <v/>
      </c>
      <c r="H193" s="1"/>
    </row>
    <row r="194" spans="1:8" ht="15.75" customHeight="1" x14ac:dyDescent="0.25">
      <c r="A194" s="10" t="s">
        <v>1106</v>
      </c>
      <c r="B194" s="23">
        <f>SUM(B195:B222)</f>
        <v>25507</v>
      </c>
      <c r="C194" s="23">
        <f t="shared" ref="C194:E194" si="14">SUM(C195:C222)</f>
        <v>25507</v>
      </c>
      <c r="D194" s="69">
        <f t="shared" ref="D194" si="15">SUM(D195:D222)</f>
        <v>6282</v>
      </c>
      <c r="E194" s="90">
        <f>IFERROR(C194/D194,"")</f>
        <v>4.0603311047437121</v>
      </c>
      <c r="H194" s="1"/>
    </row>
    <row r="195" spans="1:8" ht="15.75" customHeight="1" x14ac:dyDescent="0.2">
      <c r="A195" s="28" t="s">
        <v>550</v>
      </c>
      <c r="B195" s="25">
        <v>889</v>
      </c>
      <c r="C195" s="5">
        <v>889</v>
      </c>
      <c r="D195" s="59">
        <v>234</v>
      </c>
      <c r="E195" s="87">
        <f>IFERROR(C195/D195,"")</f>
        <v>3.799145299145299</v>
      </c>
      <c r="H195" s="1"/>
    </row>
    <row r="196" spans="1:8" ht="15.75" customHeight="1" x14ac:dyDescent="0.2">
      <c r="A196" s="28" t="s">
        <v>27</v>
      </c>
      <c r="B196" s="25">
        <v>364</v>
      </c>
      <c r="C196" s="5">
        <v>364</v>
      </c>
      <c r="D196" s="59">
        <v>88</v>
      </c>
      <c r="E196" s="87">
        <f>IFERROR(C196/D196,"")</f>
        <v>4.1363636363636367</v>
      </c>
      <c r="H196" s="1"/>
    </row>
    <row r="197" spans="1:8" ht="15.75" customHeight="1" x14ac:dyDescent="0.2">
      <c r="A197" s="28" t="s">
        <v>1107</v>
      </c>
      <c r="B197" s="25">
        <v>1132</v>
      </c>
      <c r="C197" s="5">
        <v>1132</v>
      </c>
      <c r="D197" s="59">
        <v>262</v>
      </c>
      <c r="E197" s="87">
        <f>IFERROR(C197/D197,"")</f>
        <v>4.3206106870229011</v>
      </c>
      <c r="H197" s="1"/>
    </row>
    <row r="198" spans="1:8" ht="15.75" customHeight="1" x14ac:dyDescent="0.2">
      <c r="A198" s="28" t="s">
        <v>35</v>
      </c>
      <c r="B198" s="25">
        <v>251</v>
      </c>
      <c r="C198" s="5">
        <v>251</v>
      </c>
      <c r="D198" s="59">
        <v>68</v>
      </c>
      <c r="E198" s="87">
        <f>IFERROR(C198/D198,"")</f>
        <v>3.6911764705882355</v>
      </c>
      <c r="H198" s="1"/>
    </row>
    <row r="199" spans="1:8" ht="15.75" customHeight="1" x14ac:dyDescent="0.2">
      <c r="A199" s="28" t="s">
        <v>67</v>
      </c>
      <c r="B199" s="25">
        <v>393</v>
      </c>
      <c r="C199" s="5">
        <v>393</v>
      </c>
      <c r="D199" s="59">
        <v>94</v>
      </c>
      <c r="E199" s="87">
        <f>IFERROR(C199/D199,"")</f>
        <v>4.1808510638297873</v>
      </c>
      <c r="H199" s="1"/>
    </row>
    <row r="200" spans="1:8" ht="15.75" customHeight="1" x14ac:dyDescent="0.2">
      <c r="A200" s="28" t="s">
        <v>1108</v>
      </c>
      <c r="B200" s="25">
        <v>283</v>
      </c>
      <c r="C200" s="5">
        <v>283</v>
      </c>
      <c r="D200" s="59">
        <v>71</v>
      </c>
      <c r="E200" s="87">
        <f>IFERROR(C200/D200,"")</f>
        <v>3.9859154929577465</v>
      </c>
      <c r="H200" s="1"/>
    </row>
    <row r="201" spans="1:8" ht="15.75" customHeight="1" x14ac:dyDescent="0.2">
      <c r="A201" s="28" t="s">
        <v>1109</v>
      </c>
      <c r="B201" s="25">
        <v>571</v>
      </c>
      <c r="C201" s="5">
        <v>571</v>
      </c>
      <c r="D201" s="59">
        <v>167</v>
      </c>
      <c r="E201" s="87">
        <f>IFERROR(C201/D201,"")</f>
        <v>3.4191616766467066</v>
      </c>
      <c r="H201" s="1"/>
    </row>
    <row r="202" spans="1:8" ht="15.75" customHeight="1" x14ac:dyDescent="0.2">
      <c r="A202" s="28" t="s">
        <v>1110</v>
      </c>
      <c r="B202" s="25">
        <v>294</v>
      </c>
      <c r="C202" s="5">
        <v>294</v>
      </c>
      <c r="D202" s="59">
        <v>87</v>
      </c>
      <c r="E202" s="87">
        <f>IFERROR(C202/D202,"")</f>
        <v>3.3793103448275863</v>
      </c>
      <c r="H202" s="1"/>
    </row>
    <row r="203" spans="1:8" ht="15.75" customHeight="1" x14ac:dyDescent="0.2">
      <c r="A203" s="28" t="s">
        <v>1111</v>
      </c>
      <c r="B203" s="25">
        <v>850</v>
      </c>
      <c r="C203" s="5">
        <v>850</v>
      </c>
      <c r="D203" s="59">
        <v>229</v>
      </c>
      <c r="E203" s="87">
        <f>IFERROR(C203/D203,"")</f>
        <v>3.7117903930131004</v>
      </c>
      <c r="H203" s="1"/>
    </row>
    <row r="204" spans="1:8" ht="15.75" customHeight="1" x14ac:dyDescent="0.2">
      <c r="A204" s="28" t="s">
        <v>1112</v>
      </c>
      <c r="B204" s="25">
        <v>1528</v>
      </c>
      <c r="C204" s="5">
        <v>1528</v>
      </c>
      <c r="D204" s="59">
        <v>378</v>
      </c>
      <c r="E204" s="87">
        <f>IFERROR(C204/D204,"")</f>
        <v>4.0423280423280428</v>
      </c>
      <c r="H204" s="1"/>
    </row>
    <row r="205" spans="1:8" ht="15.75" customHeight="1" x14ac:dyDescent="0.2">
      <c r="A205" s="28" t="s">
        <v>1113</v>
      </c>
      <c r="B205" s="25">
        <v>500</v>
      </c>
      <c r="C205" s="5">
        <v>500</v>
      </c>
      <c r="D205" s="59">
        <v>124</v>
      </c>
      <c r="E205" s="87">
        <f>IFERROR(C205/D205,"")</f>
        <v>4.032258064516129</v>
      </c>
      <c r="H205" s="1"/>
    </row>
    <row r="206" spans="1:8" ht="15.75" customHeight="1" x14ac:dyDescent="0.2">
      <c r="A206" s="28" t="s">
        <v>1114</v>
      </c>
      <c r="B206" s="25">
        <v>710</v>
      </c>
      <c r="C206" s="5">
        <v>710</v>
      </c>
      <c r="D206" s="59">
        <v>168</v>
      </c>
      <c r="E206" s="87">
        <f>IFERROR(C206/D206,"")</f>
        <v>4.2261904761904763</v>
      </c>
      <c r="H206" s="1"/>
    </row>
    <row r="207" spans="1:8" ht="15.75" customHeight="1" x14ac:dyDescent="0.2">
      <c r="A207" s="28" t="s">
        <v>1115</v>
      </c>
      <c r="B207" s="25">
        <v>223</v>
      </c>
      <c r="C207" s="5">
        <v>223</v>
      </c>
      <c r="D207" s="59">
        <v>64</v>
      </c>
      <c r="E207" s="87">
        <f>IFERROR(C207/D207,"")</f>
        <v>3.484375</v>
      </c>
      <c r="H207" s="1"/>
    </row>
    <row r="208" spans="1:8" ht="15.75" customHeight="1" x14ac:dyDescent="0.2">
      <c r="A208" s="28" t="s">
        <v>152</v>
      </c>
      <c r="B208" s="25">
        <v>300</v>
      </c>
      <c r="C208" s="5">
        <v>300</v>
      </c>
      <c r="D208" s="59">
        <v>77</v>
      </c>
      <c r="E208" s="87">
        <f>IFERROR(C208/D208,"")</f>
        <v>3.8961038961038961</v>
      </c>
      <c r="H208" s="1"/>
    </row>
    <row r="209" spans="1:8" ht="15.75" customHeight="1" x14ac:dyDescent="0.2">
      <c r="A209" s="28" t="s">
        <v>1116</v>
      </c>
      <c r="B209" s="25">
        <v>441</v>
      </c>
      <c r="C209" s="5">
        <v>441</v>
      </c>
      <c r="D209" s="59">
        <v>101</v>
      </c>
      <c r="E209" s="87">
        <f>IFERROR(C209/D209,"")</f>
        <v>4.3663366336633667</v>
      </c>
      <c r="H209" s="1"/>
    </row>
    <row r="210" spans="1:8" ht="15.75" customHeight="1" x14ac:dyDescent="0.2">
      <c r="A210" s="28" t="s">
        <v>1117</v>
      </c>
      <c r="B210" s="25">
        <v>2185</v>
      </c>
      <c r="C210" s="5">
        <v>2185</v>
      </c>
      <c r="D210" s="59">
        <v>495</v>
      </c>
      <c r="E210" s="87">
        <f>IFERROR(C210/D210,"")</f>
        <v>4.4141414141414144</v>
      </c>
      <c r="H210" s="1"/>
    </row>
    <row r="211" spans="1:8" ht="15.75" customHeight="1" x14ac:dyDescent="0.2">
      <c r="A211" s="28" t="s">
        <v>1118</v>
      </c>
      <c r="B211" s="25">
        <v>821</v>
      </c>
      <c r="C211" s="5">
        <v>821</v>
      </c>
      <c r="D211" s="59">
        <v>186</v>
      </c>
      <c r="E211" s="87">
        <f>IFERROR(C211/D211,"")</f>
        <v>4.413978494623656</v>
      </c>
      <c r="H211" s="1"/>
    </row>
    <row r="212" spans="1:8" ht="15.75" customHeight="1" x14ac:dyDescent="0.2">
      <c r="A212" s="28" t="s">
        <v>1119</v>
      </c>
      <c r="B212" s="25">
        <v>894</v>
      </c>
      <c r="C212" s="5">
        <v>894</v>
      </c>
      <c r="D212" s="59">
        <v>239</v>
      </c>
      <c r="E212" s="87">
        <f>IFERROR(C212/D212,"")</f>
        <v>3.7405857740585775</v>
      </c>
      <c r="H212" s="1"/>
    </row>
    <row r="213" spans="1:8" ht="15.75" customHeight="1" x14ac:dyDescent="0.2">
      <c r="A213" s="28" t="s">
        <v>1120</v>
      </c>
      <c r="B213" s="25">
        <v>163</v>
      </c>
      <c r="C213" s="5">
        <v>163</v>
      </c>
      <c r="D213" s="59">
        <v>41</v>
      </c>
      <c r="E213" s="87">
        <f>IFERROR(C213/D213,"")</f>
        <v>3.975609756097561</v>
      </c>
      <c r="H213" s="1"/>
    </row>
    <row r="214" spans="1:8" ht="15.75" customHeight="1" x14ac:dyDescent="0.2">
      <c r="A214" s="28" t="s">
        <v>1121</v>
      </c>
      <c r="B214" s="25">
        <v>2983</v>
      </c>
      <c r="C214" s="5">
        <v>2983</v>
      </c>
      <c r="D214" s="59">
        <v>676</v>
      </c>
      <c r="E214" s="87">
        <f>IFERROR(C214/D214,"")</f>
        <v>4.4127218934911241</v>
      </c>
      <c r="H214" s="1"/>
    </row>
    <row r="215" spans="1:8" ht="15.75" customHeight="1" x14ac:dyDescent="0.2">
      <c r="A215" s="28" t="s">
        <v>523</v>
      </c>
      <c r="B215" s="25">
        <v>3030</v>
      </c>
      <c r="C215" s="5">
        <v>3030</v>
      </c>
      <c r="D215" s="59">
        <v>663</v>
      </c>
      <c r="E215" s="87">
        <f>IFERROR(C215/D215,"")</f>
        <v>4.5701357466063346</v>
      </c>
      <c r="H215" s="1"/>
    </row>
    <row r="216" spans="1:8" ht="15.75" customHeight="1" x14ac:dyDescent="0.2">
      <c r="A216" s="28" t="s">
        <v>17</v>
      </c>
      <c r="B216" s="25">
        <v>1012</v>
      </c>
      <c r="C216" s="5">
        <v>1012</v>
      </c>
      <c r="D216" s="59">
        <v>275</v>
      </c>
      <c r="E216" s="87">
        <f>IFERROR(C216/D216,"")</f>
        <v>3.68</v>
      </c>
      <c r="H216" s="1"/>
    </row>
    <row r="217" spans="1:8" ht="15.75" customHeight="1" x14ac:dyDescent="0.2">
      <c r="A217" s="28" t="s">
        <v>1122</v>
      </c>
      <c r="B217" s="25">
        <v>1232</v>
      </c>
      <c r="C217" s="5">
        <v>1232</v>
      </c>
      <c r="D217" s="59">
        <v>348</v>
      </c>
      <c r="E217" s="87">
        <f>IFERROR(C217/D217,"")</f>
        <v>3.5402298850574714</v>
      </c>
      <c r="H217" s="1"/>
    </row>
    <row r="218" spans="1:8" ht="15.75" customHeight="1" x14ac:dyDescent="0.2">
      <c r="A218" s="28" t="s">
        <v>1123</v>
      </c>
      <c r="B218" s="25">
        <v>1436</v>
      </c>
      <c r="C218" s="5">
        <v>1436</v>
      </c>
      <c r="D218" s="59">
        <v>358</v>
      </c>
      <c r="E218" s="87">
        <f>IFERROR(C218/D218,"")</f>
        <v>4.011173184357542</v>
      </c>
      <c r="H218" s="1"/>
    </row>
    <row r="219" spans="1:8" ht="15.75" customHeight="1" x14ac:dyDescent="0.2">
      <c r="A219" s="28" t="s">
        <v>1124</v>
      </c>
      <c r="B219" s="25">
        <v>307</v>
      </c>
      <c r="C219" s="5">
        <v>307</v>
      </c>
      <c r="D219" s="59">
        <v>81</v>
      </c>
      <c r="E219" s="87">
        <f>IFERROR(C219/D219,"")</f>
        <v>3.7901234567901234</v>
      </c>
      <c r="H219" s="1"/>
    </row>
    <row r="220" spans="1:8" ht="15.75" customHeight="1" x14ac:dyDescent="0.2">
      <c r="A220" s="28" t="s">
        <v>1125</v>
      </c>
      <c r="B220" s="25">
        <v>64</v>
      </c>
      <c r="C220" s="5">
        <v>64</v>
      </c>
      <c r="D220" s="59">
        <v>16</v>
      </c>
      <c r="E220" s="87">
        <f>IFERROR(C220/D220,"")</f>
        <v>4</v>
      </c>
      <c r="H220" s="1"/>
    </row>
    <row r="221" spans="1:8" ht="15.75" customHeight="1" x14ac:dyDescent="0.2">
      <c r="A221" s="28" t="s">
        <v>1126</v>
      </c>
      <c r="B221" s="25">
        <v>849</v>
      </c>
      <c r="C221" s="5">
        <v>849</v>
      </c>
      <c r="D221" s="59">
        <v>220</v>
      </c>
      <c r="E221" s="87">
        <f>IFERROR(C221/D221,"")</f>
        <v>3.8590909090909089</v>
      </c>
      <c r="H221" s="1"/>
    </row>
    <row r="222" spans="1:8" ht="15.75" customHeight="1" x14ac:dyDescent="0.2">
      <c r="A222" s="28" t="s">
        <v>1127</v>
      </c>
      <c r="B222" s="25">
        <v>1802</v>
      </c>
      <c r="C222" s="5">
        <v>1802</v>
      </c>
      <c r="D222" s="59">
        <v>472</v>
      </c>
      <c r="E222" s="87">
        <f>IFERROR(C222/D222,"")</f>
        <v>3.8177966101694913</v>
      </c>
      <c r="H222" s="1"/>
    </row>
    <row r="223" spans="1:8" ht="15.75" customHeight="1" x14ac:dyDescent="0.2">
      <c r="A223" s="28"/>
      <c r="B223" s="25"/>
      <c r="C223" s="5"/>
      <c r="D223" s="59"/>
      <c r="E223" s="87" t="str">
        <f>IFERROR(C223/D223,"")</f>
        <v/>
      </c>
      <c r="H223" s="1"/>
    </row>
    <row r="224" spans="1:8" ht="15.75" customHeight="1" x14ac:dyDescent="0.25">
      <c r="A224" s="10" t="s">
        <v>1128</v>
      </c>
      <c r="B224" s="23">
        <f>SUM(B225:B271)</f>
        <v>72301</v>
      </c>
      <c r="C224" s="23">
        <f t="shared" ref="C224:E224" si="16">SUM(C225:C271)</f>
        <v>71695</v>
      </c>
      <c r="D224" s="69">
        <f t="shared" ref="D224" si="17">SUM(D225:D271)</f>
        <v>17326</v>
      </c>
      <c r="E224" s="90">
        <f>IFERROR(C224/D224,"")</f>
        <v>4.1380006926007153</v>
      </c>
      <c r="H224" s="1"/>
    </row>
    <row r="225" spans="1:8" ht="15.75" customHeight="1" x14ac:dyDescent="0.2">
      <c r="A225" s="28" t="s">
        <v>1129</v>
      </c>
      <c r="B225" s="25">
        <v>710</v>
      </c>
      <c r="C225" s="5">
        <v>710</v>
      </c>
      <c r="D225" s="59">
        <v>183</v>
      </c>
      <c r="E225" s="87">
        <f>IFERROR(C225/D225,"")</f>
        <v>3.8797814207650272</v>
      </c>
      <c r="H225" s="1"/>
    </row>
    <row r="226" spans="1:8" ht="15.75" customHeight="1" x14ac:dyDescent="0.2">
      <c r="A226" s="28" t="s">
        <v>1130</v>
      </c>
      <c r="B226" s="25">
        <v>1107</v>
      </c>
      <c r="C226" s="5">
        <v>1107</v>
      </c>
      <c r="D226" s="59">
        <v>291</v>
      </c>
      <c r="E226" s="87">
        <f>IFERROR(C226/D226,"")</f>
        <v>3.804123711340206</v>
      </c>
      <c r="H226" s="1"/>
    </row>
    <row r="227" spans="1:8" ht="15.75" customHeight="1" x14ac:dyDescent="0.2">
      <c r="A227" s="28" t="s">
        <v>1131</v>
      </c>
      <c r="B227" s="25">
        <v>949</v>
      </c>
      <c r="C227" s="5">
        <v>949</v>
      </c>
      <c r="D227" s="59">
        <v>191</v>
      </c>
      <c r="E227" s="87">
        <f>IFERROR(C227/D227,"")</f>
        <v>4.9685863874345548</v>
      </c>
      <c r="H227" s="1"/>
    </row>
    <row r="228" spans="1:8" ht="15.75" customHeight="1" x14ac:dyDescent="0.2">
      <c r="A228" s="28" t="s">
        <v>19</v>
      </c>
      <c r="B228" s="25">
        <v>1057</v>
      </c>
      <c r="C228" s="5">
        <v>1022</v>
      </c>
      <c r="D228" s="59">
        <v>249</v>
      </c>
      <c r="E228" s="87">
        <f>IFERROR(C228/D228,"")</f>
        <v>4.1044176706827313</v>
      </c>
      <c r="H228" s="1"/>
    </row>
    <row r="229" spans="1:8" ht="15.75" customHeight="1" x14ac:dyDescent="0.2">
      <c r="A229" s="28" t="s">
        <v>1132</v>
      </c>
      <c r="B229" s="25">
        <v>1454</v>
      </c>
      <c r="C229" s="5">
        <v>1454</v>
      </c>
      <c r="D229" s="59">
        <v>359</v>
      </c>
      <c r="E229" s="87">
        <f>IFERROR(C229/D229,"")</f>
        <v>4.0501392757660168</v>
      </c>
      <c r="H229" s="1"/>
    </row>
    <row r="230" spans="1:8" ht="15.75" customHeight="1" x14ac:dyDescent="0.2">
      <c r="A230" s="28" t="s">
        <v>1133</v>
      </c>
      <c r="B230" s="25">
        <v>433</v>
      </c>
      <c r="C230" s="5">
        <v>433</v>
      </c>
      <c r="D230" s="59">
        <v>80</v>
      </c>
      <c r="E230" s="87">
        <f>IFERROR(C230/D230,"")</f>
        <v>5.4124999999999996</v>
      </c>
      <c r="H230" s="1"/>
    </row>
    <row r="231" spans="1:8" ht="15.75" customHeight="1" x14ac:dyDescent="0.2">
      <c r="A231" s="28" t="s">
        <v>67</v>
      </c>
      <c r="B231" s="25">
        <v>667</v>
      </c>
      <c r="C231" s="5">
        <v>427</v>
      </c>
      <c r="D231" s="59">
        <v>108</v>
      </c>
      <c r="E231" s="87">
        <f>IFERROR(C231/D231,"")</f>
        <v>3.9537037037037037</v>
      </c>
      <c r="H231" s="1"/>
    </row>
    <row r="232" spans="1:8" ht="15.75" customHeight="1" x14ac:dyDescent="0.2">
      <c r="A232" s="28" t="s">
        <v>1134</v>
      </c>
      <c r="B232" s="25">
        <v>3181</v>
      </c>
      <c r="C232" s="5">
        <v>3179</v>
      </c>
      <c r="D232" s="59">
        <v>684</v>
      </c>
      <c r="E232" s="87">
        <f>IFERROR(C232/D232,"")</f>
        <v>4.64766081871345</v>
      </c>
      <c r="H232" s="1"/>
    </row>
    <row r="233" spans="1:8" ht="15.75" customHeight="1" x14ac:dyDescent="0.2">
      <c r="A233" s="28" t="s">
        <v>1135</v>
      </c>
      <c r="B233" s="25">
        <v>490</v>
      </c>
      <c r="C233" s="5">
        <v>490</v>
      </c>
      <c r="D233" s="59">
        <v>126</v>
      </c>
      <c r="E233" s="87">
        <f>IFERROR(C233/D233,"")</f>
        <v>3.8888888888888888</v>
      </c>
      <c r="H233" s="1"/>
    </row>
    <row r="234" spans="1:8" ht="15.75" customHeight="1" x14ac:dyDescent="0.2">
      <c r="A234" s="28" t="s">
        <v>1136</v>
      </c>
      <c r="B234" s="25">
        <v>1191</v>
      </c>
      <c r="C234" s="5">
        <v>1191</v>
      </c>
      <c r="D234" s="59">
        <v>325</v>
      </c>
      <c r="E234" s="87">
        <f>IFERROR(C234/D234,"")</f>
        <v>3.6646153846153848</v>
      </c>
      <c r="H234" s="1"/>
    </row>
    <row r="235" spans="1:8" ht="15.75" customHeight="1" x14ac:dyDescent="0.2">
      <c r="A235" s="28" t="s">
        <v>1137</v>
      </c>
      <c r="B235" s="25">
        <v>728</v>
      </c>
      <c r="C235" s="5">
        <v>712</v>
      </c>
      <c r="D235" s="59">
        <v>172</v>
      </c>
      <c r="E235" s="87">
        <f>IFERROR(C235/D235,"")</f>
        <v>4.1395348837209305</v>
      </c>
      <c r="H235" s="1"/>
    </row>
    <row r="236" spans="1:8" ht="15.75" customHeight="1" x14ac:dyDescent="0.2">
      <c r="A236" s="28" t="s">
        <v>1138</v>
      </c>
      <c r="B236" s="25">
        <v>787</v>
      </c>
      <c r="C236" s="5">
        <v>787</v>
      </c>
      <c r="D236" s="59">
        <v>197</v>
      </c>
      <c r="E236" s="87">
        <f>IFERROR(C236/D236,"")</f>
        <v>3.9949238578680202</v>
      </c>
      <c r="H236" s="1"/>
    </row>
    <row r="237" spans="1:8" ht="15.75" customHeight="1" x14ac:dyDescent="0.2">
      <c r="A237" s="28" t="s">
        <v>1139</v>
      </c>
      <c r="B237" s="25">
        <v>652</v>
      </c>
      <c r="C237" s="5">
        <v>652</v>
      </c>
      <c r="D237" s="59">
        <v>157</v>
      </c>
      <c r="E237" s="87">
        <f>IFERROR(C237/D237,"")</f>
        <v>4.1528662420382165</v>
      </c>
      <c r="H237" s="1"/>
    </row>
    <row r="238" spans="1:8" ht="15.75" customHeight="1" x14ac:dyDescent="0.2">
      <c r="A238" s="28" t="s">
        <v>1140</v>
      </c>
      <c r="B238" s="25">
        <v>576</v>
      </c>
      <c r="C238" s="5">
        <v>576</v>
      </c>
      <c r="D238" s="59">
        <v>163</v>
      </c>
      <c r="E238" s="87">
        <f>IFERROR(C238/D238,"")</f>
        <v>3.5337423312883436</v>
      </c>
      <c r="H238" s="1"/>
    </row>
    <row r="239" spans="1:8" ht="15.75" customHeight="1" x14ac:dyDescent="0.2">
      <c r="A239" s="28" t="s">
        <v>1141</v>
      </c>
      <c r="B239" s="25">
        <v>3273</v>
      </c>
      <c r="C239" s="5">
        <v>3105</v>
      </c>
      <c r="D239" s="59">
        <v>675</v>
      </c>
      <c r="E239" s="87">
        <f>IFERROR(C239/D239,"")</f>
        <v>4.5999999999999996</v>
      </c>
      <c r="H239" s="1"/>
    </row>
    <row r="240" spans="1:8" ht="15.75" customHeight="1" x14ac:dyDescent="0.2">
      <c r="A240" s="28" t="s">
        <v>1142</v>
      </c>
      <c r="B240" s="25">
        <v>1836</v>
      </c>
      <c r="C240" s="5">
        <v>1836</v>
      </c>
      <c r="D240" s="59">
        <v>428</v>
      </c>
      <c r="E240" s="87">
        <f>IFERROR(C240/D240,"")</f>
        <v>4.2897196261682247</v>
      </c>
      <c r="H240" s="1"/>
    </row>
    <row r="241" spans="1:8" ht="15.75" customHeight="1" x14ac:dyDescent="0.2">
      <c r="A241" s="28" t="s">
        <v>1143</v>
      </c>
      <c r="B241" s="25">
        <v>1401</v>
      </c>
      <c r="C241" s="5">
        <v>1394</v>
      </c>
      <c r="D241" s="59">
        <v>393</v>
      </c>
      <c r="E241" s="87">
        <f>IFERROR(C241/D241,"")</f>
        <v>3.5470737913486006</v>
      </c>
      <c r="H241" s="1"/>
    </row>
    <row r="242" spans="1:8" ht="15.75" customHeight="1" x14ac:dyDescent="0.2">
      <c r="A242" s="28" t="s">
        <v>1144</v>
      </c>
      <c r="B242" s="25">
        <v>1683</v>
      </c>
      <c r="C242" s="5">
        <v>1683</v>
      </c>
      <c r="D242" s="59">
        <v>413</v>
      </c>
      <c r="E242" s="87">
        <f>IFERROR(C242/D242,"")</f>
        <v>4.075060532687651</v>
      </c>
      <c r="H242" s="1"/>
    </row>
    <row r="243" spans="1:8" ht="15.75" customHeight="1" x14ac:dyDescent="0.2">
      <c r="A243" s="28" t="s">
        <v>1145</v>
      </c>
      <c r="B243" s="25">
        <v>2806</v>
      </c>
      <c r="C243" s="5">
        <v>2806</v>
      </c>
      <c r="D243" s="59">
        <v>601</v>
      </c>
      <c r="E243" s="87">
        <f>IFERROR(C243/D243,"")</f>
        <v>4.668885191347754</v>
      </c>
      <c r="H243" s="1"/>
    </row>
    <row r="244" spans="1:8" ht="15.75" customHeight="1" x14ac:dyDescent="0.2">
      <c r="A244" s="28" t="s">
        <v>1146</v>
      </c>
      <c r="B244" s="25">
        <v>811</v>
      </c>
      <c r="C244" s="5">
        <v>796</v>
      </c>
      <c r="D244" s="59">
        <v>195</v>
      </c>
      <c r="E244" s="87">
        <f>IFERROR(C244/D244,"")</f>
        <v>4.0820512820512818</v>
      </c>
      <c r="H244" s="1"/>
    </row>
    <row r="245" spans="1:8" ht="15.75" customHeight="1" x14ac:dyDescent="0.2">
      <c r="A245" s="28" t="s">
        <v>1147</v>
      </c>
      <c r="B245" s="25">
        <v>1924</v>
      </c>
      <c r="C245" s="5">
        <v>1924</v>
      </c>
      <c r="D245" s="59">
        <v>492</v>
      </c>
      <c r="E245" s="87">
        <f>IFERROR(C245/D245,"")</f>
        <v>3.910569105691057</v>
      </c>
      <c r="H245" s="1"/>
    </row>
    <row r="246" spans="1:8" ht="15.75" customHeight="1" x14ac:dyDescent="0.2">
      <c r="A246" s="28" t="s">
        <v>1148</v>
      </c>
      <c r="B246" s="25">
        <v>1828</v>
      </c>
      <c r="C246" s="5">
        <v>1828</v>
      </c>
      <c r="D246" s="59">
        <v>449</v>
      </c>
      <c r="E246" s="87">
        <f>IFERROR(C246/D246,"")</f>
        <v>4.0712694877505564</v>
      </c>
      <c r="H246" s="1"/>
    </row>
    <row r="247" spans="1:8" ht="15.75" customHeight="1" x14ac:dyDescent="0.2">
      <c r="A247" s="28" t="s">
        <v>1149</v>
      </c>
      <c r="B247" s="25">
        <v>369</v>
      </c>
      <c r="C247" s="5">
        <v>369</v>
      </c>
      <c r="D247" s="59">
        <v>111</v>
      </c>
      <c r="E247" s="87">
        <f>IFERROR(C247/D247,"")</f>
        <v>3.3243243243243241</v>
      </c>
      <c r="H247" s="1"/>
    </row>
    <row r="248" spans="1:8" ht="15.75" customHeight="1" x14ac:dyDescent="0.2">
      <c r="A248" s="28" t="s">
        <v>1150</v>
      </c>
      <c r="B248" s="25">
        <v>282</v>
      </c>
      <c r="C248" s="5">
        <v>282</v>
      </c>
      <c r="D248" s="59">
        <v>79</v>
      </c>
      <c r="E248" s="87">
        <f>IFERROR(C248/D248,"")</f>
        <v>3.5696202531645569</v>
      </c>
      <c r="H248" s="1"/>
    </row>
    <row r="249" spans="1:8" ht="15.75" customHeight="1" x14ac:dyDescent="0.2">
      <c r="A249" s="28" t="s">
        <v>1056</v>
      </c>
      <c r="B249" s="25">
        <v>313</v>
      </c>
      <c r="C249" s="5">
        <v>313</v>
      </c>
      <c r="D249" s="59">
        <v>75</v>
      </c>
      <c r="E249" s="87">
        <f>IFERROR(C249/D249,"")</f>
        <v>4.1733333333333329</v>
      </c>
      <c r="H249" s="1"/>
    </row>
    <row r="250" spans="1:8" ht="15.75" customHeight="1" x14ac:dyDescent="0.2">
      <c r="A250" s="28" t="s">
        <v>1151</v>
      </c>
      <c r="B250" s="25">
        <v>6834</v>
      </c>
      <c r="C250" s="5">
        <v>6767</v>
      </c>
      <c r="D250" s="59">
        <v>1648</v>
      </c>
      <c r="E250" s="87">
        <f>IFERROR(C250/D250,"")</f>
        <v>4.1061893203883493</v>
      </c>
      <c r="H250" s="1"/>
    </row>
    <row r="251" spans="1:8" ht="15.75" customHeight="1" x14ac:dyDescent="0.2">
      <c r="A251" s="28" t="s">
        <v>1152</v>
      </c>
      <c r="B251" s="25">
        <v>382</v>
      </c>
      <c r="C251" s="5">
        <v>382</v>
      </c>
      <c r="D251" s="59">
        <v>106</v>
      </c>
      <c r="E251" s="87">
        <f>IFERROR(C251/D251,"")</f>
        <v>3.6037735849056602</v>
      </c>
      <c r="H251" s="1"/>
    </row>
    <row r="252" spans="1:8" ht="15.75" customHeight="1" x14ac:dyDescent="0.2">
      <c r="A252" s="28" t="s">
        <v>1153</v>
      </c>
      <c r="B252" s="25">
        <v>332</v>
      </c>
      <c r="C252" s="5">
        <v>332</v>
      </c>
      <c r="D252" s="59">
        <v>87</v>
      </c>
      <c r="E252" s="87">
        <f>IFERROR(C252/D252,"")</f>
        <v>3.8160919540229883</v>
      </c>
      <c r="H252" s="1"/>
    </row>
    <row r="253" spans="1:8" ht="15.75" customHeight="1" x14ac:dyDescent="0.2">
      <c r="A253" s="28" t="s">
        <v>1154</v>
      </c>
      <c r="B253" s="25">
        <v>3367</v>
      </c>
      <c r="C253" s="5">
        <v>3367</v>
      </c>
      <c r="D253" s="59">
        <v>785</v>
      </c>
      <c r="E253" s="87">
        <f>IFERROR(C253/D253,"")</f>
        <v>4.2891719745222927</v>
      </c>
      <c r="H253" s="1"/>
    </row>
    <row r="254" spans="1:8" ht="15.75" customHeight="1" x14ac:dyDescent="0.2">
      <c r="A254" s="28" t="s">
        <v>59</v>
      </c>
      <c r="B254" s="25">
        <v>2378</v>
      </c>
      <c r="C254" s="5">
        <v>2329</v>
      </c>
      <c r="D254" s="59">
        <v>601</v>
      </c>
      <c r="E254" s="87">
        <f>IFERROR(C254/D254,"")</f>
        <v>3.875207986688852</v>
      </c>
      <c r="H254" s="1"/>
    </row>
    <row r="255" spans="1:8" ht="15.75" customHeight="1" x14ac:dyDescent="0.2">
      <c r="A255" s="28" t="s">
        <v>61</v>
      </c>
      <c r="B255" s="25">
        <v>676</v>
      </c>
      <c r="C255" s="5">
        <v>675</v>
      </c>
      <c r="D255" s="59">
        <v>173</v>
      </c>
      <c r="E255" s="87">
        <f>IFERROR(C255/D255,"")</f>
        <v>3.901734104046243</v>
      </c>
      <c r="H255" s="1"/>
    </row>
    <row r="256" spans="1:8" ht="15.75" customHeight="1" x14ac:dyDescent="0.2">
      <c r="A256" s="28" t="s">
        <v>1155</v>
      </c>
      <c r="B256" s="25">
        <v>1995</v>
      </c>
      <c r="C256" s="5">
        <v>1995</v>
      </c>
      <c r="D256" s="59">
        <v>494</v>
      </c>
      <c r="E256" s="87">
        <f>IFERROR(C256/D256,"")</f>
        <v>4.0384615384615383</v>
      </c>
      <c r="H256" s="1"/>
    </row>
    <row r="257" spans="1:8" ht="15.75" customHeight="1" x14ac:dyDescent="0.2">
      <c r="A257" s="28" t="s">
        <v>1156</v>
      </c>
      <c r="B257" s="25">
        <v>1771</v>
      </c>
      <c r="C257" s="5">
        <v>1771</v>
      </c>
      <c r="D257" s="59">
        <v>443</v>
      </c>
      <c r="E257" s="87">
        <f>IFERROR(C257/D257,"")</f>
        <v>3.9977426636568847</v>
      </c>
      <c r="H257" s="1"/>
    </row>
    <row r="258" spans="1:8" ht="15.75" customHeight="1" x14ac:dyDescent="0.2">
      <c r="A258" s="28" t="s">
        <v>1157</v>
      </c>
      <c r="B258" s="25">
        <v>130</v>
      </c>
      <c r="C258" s="5">
        <v>124</v>
      </c>
      <c r="D258" s="59">
        <v>35</v>
      </c>
      <c r="E258" s="87">
        <f>IFERROR(C258/D258,"")</f>
        <v>3.5428571428571427</v>
      </c>
      <c r="H258" s="1"/>
    </row>
    <row r="259" spans="1:8" ht="15.75" customHeight="1" x14ac:dyDescent="0.2">
      <c r="A259" s="28" t="s">
        <v>1158</v>
      </c>
      <c r="B259" s="25">
        <v>882</v>
      </c>
      <c r="C259" s="5">
        <v>882</v>
      </c>
      <c r="D259" s="59">
        <v>234</v>
      </c>
      <c r="E259" s="87">
        <f>IFERROR(C259/D259,"")</f>
        <v>3.7692307692307692</v>
      </c>
      <c r="H259" s="1"/>
    </row>
    <row r="260" spans="1:8" ht="15.75" customHeight="1" x14ac:dyDescent="0.2">
      <c r="A260" s="28" t="s">
        <v>1159</v>
      </c>
      <c r="B260" s="25">
        <v>2452</v>
      </c>
      <c r="C260" s="5">
        <v>2452</v>
      </c>
      <c r="D260" s="59">
        <v>528</v>
      </c>
      <c r="E260" s="87">
        <f>IFERROR(C260/D260,"")</f>
        <v>4.6439393939393936</v>
      </c>
      <c r="H260" s="1"/>
    </row>
    <row r="261" spans="1:8" ht="15.75" customHeight="1" x14ac:dyDescent="0.2">
      <c r="A261" s="28" t="s">
        <v>1160</v>
      </c>
      <c r="B261" s="25">
        <v>2603</v>
      </c>
      <c r="C261" s="5">
        <v>2603</v>
      </c>
      <c r="D261" s="59">
        <v>600</v>
      </c>
      <c r="E261" s="87">
        <f>IFERROR(C261/D261,"")</f>
        <v>4.3383333333333329</v>
      </c>
      <c r="H261" s="1"/>
    </row>
    <row r="262" spans="1:8" ht="15.75" customHeight="1" x14ac:dyDescent="0.2">
      <c r="A262" s="28" t="s">
        <v>1161</v>
      </c>
      <c r="B262" s="25">
        <v>4435</v>
      </c>
      <c r="C262" s="5">
        <v>4435</v>
      </c>
      <c r="D262" s="59">
        <v>1055</v>
      </c>
      <c r="E262" s="87">
        <f>IFERROR(C262/D262,"")</f>
        <v>4.2037914691943126</v>
      </c>
      <c r="H262" s="1"/>
    </row>
    <row r="263" spans="1:8" ht="15.75" customHeight="1" x14ac:dyDescent="0.2">
      <c r="A263" s="28" t="s">
        <v>1162</v>
      </c>
      <c r="B263" s="25">
        <v>3669</v>
      </c>
      <c r="C263" s="5">
        <v>3669</v>
      </c>
      <c r="D263" s="59">
        <v>895</v>
      </c>
      <c r="E263" s="87">
        <f>IFERROR(C263/D263,"")</f>
        <v>4.0994413407821231</v>
      </c>
      <c r="H263" s="1"/>
    </row>
    <row r="264" spans="1:8" ht="15.75" customHeight="1" x14ac:dyDescent="0.2">
      <c r="A264" s="28" t="s">
        <v>1163</v>
      </c>
      <c r="B264" s="25">
        <v>974</v>
      </c>
      <c r="C264" s="5">
        <v>974</v>
      </c>
      <c r="D264" s="59">
        <v>250</v>
      </c>
      <c r="E264" s="87">
        <f>IFERROR(C264/D264,"")</f>
        <v>3.8959999999999999</v>
      </c>
      <c r="H264" s="1"/>
    </row>
    <row r="265" spans="1:8" ht="15.75" customHeight="1" x14ac:dyDescent="0.2">
      <c r="A265" s="28" t="s">
        <v>1164</v>
      </c>
      <c r="B265" s="25">
        <v>1137</v>
      </c>
      <c r="C265" s="5">
        <v>1137</v>
      </c>
      <c r="D265" s="59">
        <v>300</v>
      </c>
      <c r="E265" s="87">
        <f>IFERROR(C265/D265,"")</f>
        <v>3.79</v>
      </c>
      <c r="H265" s="1"/>
    </row>
    <row r="266" spans="1:8" ht="15.75" customHeight="1" x14ac:dyDescent="0.2">
      <c r="A266" s="28" t="s">
        <v>1165</v>
      </c>
      <c r="B266" s="25">
        <v>570</v>
      </c>
      <c r="C266" s="5">
        <v>570</v>
      </c>
      <c r="D266" s="59">
        <v>156</v>
      </c>
      <c r="E266" s="87">
        <f>IFERROR(C266/D266,"")</f>
        <v>3.6538461538461537</v>
      </c>
      <c r="H266" s="1"/>
    </row>
    <row r="267" spans="1:8" ht="15.75" customHeight="1" x14ac:dyDescent="0.2">
      <c r="A267" s="28" t="s">
        <v>1166</v>
      </c>
      <c r="B267" s="25">
        <v>440</v>
      </c>
      <c r="C267" s="5">
        <v>440</v>
      </c>
      <c r="D267" s="59">
        <v>113</v>
      </c>
      <c r="E267" s="87">
        <f>IFERROR(C267/D267,"")</f>
        <v>3.8938053097345131</v>
      </c>
      <c r="H267" s="1"/>
    </row>
    <row r="268" spans="1:8" ht="15.75" customHeight="1" x14ac:dyDescent="0.2">
      <c r="A268" s="28" t="s">
        <v>1167</v>
      </c>
      <c r="B268" s="25">
        <v>345</v>
      </c>
      <c r="C268" s="5">
        <v>345</v>
      </c>
      <c r="D268" s="59">
        <v>86</v>
      </c>
      <c r="E268" s="87">
        <f>IFERROR(C268/D268,"")</f>
        <v>4.0116279069767442</v>
      </c>
      <c r="H268" s="1"/>
    </row>
    <row r="269" spans="1:8" ht="15.75" customHeight="1" x14ac:dyDescent="0.2">
      <c r="A269" s="28" t="s">
        <v>1168</v>
      </c>
      <c r="B269" s="25">
        <v>537</v>
      </c>
      <c r="C269" s="5">
        <v>537</v>
      </c>
      <c r="D269" s="59">
        <v>133</v>
      </c>
      <c r="E269" s="87">
        <f>IFERROR(C269/D269,"")</f>
        <v>4.0375939849624061</v>
      </c>
      <c r="H269" s="1"/>
    </row>
    <row r="270" spans="1:8" ht="15.75" customHeight="1" x14ac:dyDescent="0.2">
      <c r="A270" s="28" t="s">
        <v>68</v>
      </c>
      <c r="B270" s="25">
        <v>365</v>
      </c>
      <c r="C270" s="5">
        <v>365</v>
      </c>
      <c r="D270" s="59">
        <v>87</v>
      </c>
      <c r="E270" s="87">
        <f>IFERROR(C270/D270,"")</f>
        <v>4.195402298850575</v>
      </c>
      <c r="H270" s="1"/>
    </row>
    <row r="271" spans="1:8" ht="15.75" customHeight="1" x14ac:dyDescent="0.2">
      <c r="A271" s="28" t="s">
        <v>72</v>
      </c>
      <c r="B271" s="25">
        <v>5519</v>
      </c>
      <c r="C271" s="5">
        <v>5519</v>
      </c>
      <c r="D271" s="59">
        <v>1321</v>
      </c>
      <c r="E271" s="87">
        <f>IFERROR(C271/D271,"")</f>
        <v>4.177895533686601</v>
      </c>
      <c r="H271" s="1"/>
    </row>
    <row r="272" spans="1:8" ht="15.75" customHeight="1" x14ac:dyDescent="0.25">
      <c r="A272" s="10"/>
      <c r="B272" s="23"/>
      <c r="C272" s="5"/>
      <c r="D272" s="59"/>
      <c r="E272" s="87" t="str">
        <f>IFERROR(C272/D272,"")</f>
        <v/>
      </c>
      <c r="H272" s="1"/>
    </row>
    <row r="273" spans="1:8" ht="15.75" customHeight="1" x14ac:dyDescent="0.25">
      <c r="A273" s="10" t="s">
        <v>1169</v>
      </c>
      <c r="B273" s="23">
        <f>SUM(B274:B324)</f>
        <v>140334</v>
      </c>
      <c r="C273" s="23">
        <f t="shared" ref="C273:E273" si="18">SUM(C274:C324)</f>
        <v>139617</v>
      </c>
      <c r="D273" s="69">
        <f t="shared" ref="D273" si="19">SUM(D274:D324)</f>
        <v>32933</v>
      </c>
      <c r="E273" s="90">
        <f>IFERROR(C273/D273,"")</f>
        <v>4.2394255002580996</v>
      </c>
      <c r="H273" s="1"/>
    </row>
    <row r="274" spans="1:8" ht="15.75" customHeight="1" x14ac:dyDescent="0.2">
      <c r="A274" s="28" t="s">
        <v>1170</v>
      </c>
      <c r="B274" s="25">
        <v>7909</v>
      </c>
      <c r="C274" s="5">
        <v>7885</v>
      </c>
      <c r="D274" s="59">
        <v>2003</v>
      </c>
      <c r="E274" s="87">
        <f>IFERROR(C274/D274,"")</f>
        <v>3.9365951073389915</v>
      </c>
      <c r="H274" s="1"/>
    </row>
    <row r="275" spans="1:8" ht="15.75" customHeight="1" x14ac:dyDescent="0.2">
      <c r="A275" s="28" t="s">
        <v>1171</v>
      </c>
      <c r="B275" s="25">
        <v>6878</v>
      </c>
      <c r="C275" s="5">
        <v>6813</v>
      </c>
      <c r="D275" s="59">
        <v>1513</v>
      </c>
      <c r="E275" s="87">
        <f>IFERROR(C275/D275,"")</f>
        <v>4.5029742233972243</v>
      </c>
      <c r="H275" s="1"/>
    </row>
    <row r="276" spans="1:8" ht="15.75" customHeight="1" x14ac:dyDescent="0.2">
      <c r="A276" s="28" t="s">
        <v>1172</v>
      </c>
      <c r="B276" s="25">
        <v>1856</v>
      </c>
      <c r="C276" s="5">
        <v>1856</v>
      </c>
      <c r="D276" s="59">
        <v>476</v>
      </c>
      <c r="E276" s="87">
        <f>IFERROR(C276/D276,"")</f>
        <v>3.8991596638655461</v>
      </c>
      <c r="H276" s="1"/>
    </row>
    <row r="277" spans="1:8" ht="15.75" customHeight="1" x14ac:dyDescent="0.2">
      <c r="A277" s="28" t="s">
        <v>1173</v>
      </c>
      <c r="B277" s="25">
        <v>4959</v>
      </c>
      <c r="C277" s="5">
        <v>4913</v>
      </c>
      <c r="D277" s="59">
        <v>1138</v>
      </c>
      <c r="E277" s="87">
        <f>IFERROR(C277/D277,"")</f>
        <v>4.317223198594025</v>
      </c>
      <c r="H277" s="1"/>
    </row>
    <row r="278" spans="1:8" ht="15.75" customHeight="1" x14ac:dyDescent="0.2">
      <c r="A278" s="28" t="s">
        <v>206</v>
      </c>
      <c r="B278" s="25">
        <v>679</v>
      </c>
      <c r="C278" s="5">
        <v>679</v>
      </c>
      <c r="D278" s="59">
        <v>182</v>
      </c>
      <c r="E278" s="87">
        <f>IFERROR(C278/D278,"")</f>
        <v>3.7307692307692308</v>
      </c>
      <c r="H278" s="1"/>
    </row>
    <row r="279" spans="1:8" ht="15.75" customHeight="1" x14ac:dyDescent="0.2">
      <c r="A279" s="28" t="s">
        <v>1174</v>
      </c>
      <c r="B279" s="25">
        <v>1724</v>
      </c>
      <c r="C279" s="5">
        <v>1724</v>
      </c>
      <c r="D279" s="59">
        <v>399</v>
      </c>
      <c r="E279" s="87">
        <f>IFERROR(C279/D279,"")</f>
        <v>4.3208020050125313</v>
      </c>
      <c r="H279" s="1"/>
    </row>
    <row r="280" spans="1:8" ht="15.75" customHeight="1" x14ac:dyDescent="0.2">
      <c r="A280" s="28" t="s">
        <v>1175</v>
      </c>
      <c r="B280" s="25">
        <v>2517</v>
      </c>
      <c r="C280" s="5">
        <v>2483</v>
      </c>
      <c r="D280" s="59">
        <v>565</v>
      </c>
      <c r="E280" s="87">
        <f>IFERROR(C280/D280,"")</f>
        <v>4.3946902654867257</v>
      </c>
      <c r="H280" s="1"/>
    </row>
    <row r="281" spans="1:8" ht="15.75" customHeight="1" x14ac:dyDescent="0.2">
      <c r="A281" s="28" t="s">
        <v>1176</v>
      </c>
      <c r="B281" s="25">
        <v>2634</v>
      </c>
      <c r="C281" s="5">
        <v>2634</v>
      </c>
      <c r="D281" s="59">
        <v>573</v>
      </c>
      <c r="E281" s="87">
        <f>IFERROR(C281/D281,"")</f>
        <v>4.5968586387434556</v>
      </c>
      <c r="H281" s="1"/>
    </row>
    <row r="282" spans="1:8" ht="15.75" customHeight="1" x14ac:dyDescent="0.2">
      <c r="A282" s="28" t="s">
        <v>1177</v>
      </c>
      <c r="B282" s="25">
        <v>4275</v>
      </c>
      <c r="C282" s="5">
        <v>4275</v>
      </c>
      <c r="D282" s="59">
        <v>960</v>
      </c>
      <c r="E282" s="87">
        <f>IFERROR(C282/D282,"")</f>
        <v>4.453125</v>
      </c>
      <c r="H282" s="1"/>
    </row>
    <row r="283" spans="1:8" ht="15.75" customHeight="1" x14ac:dyDescent="0.2">
      <c r="A283" s="28" t="s">
        <v>1178</v>
      </c>
      <c r="B283" s="25">
        <v>994</v>
      </c>
      <c r="C283" s="5">
        <v>994</v>
      </c>
      <c r="D283" s="59">
        <v>243</v>
      </c>
      <c r="E283" s="87">
        <f>IFERROR(C283/D283,"")</f>
        <v>4.0905349794238681</v>
      </c>
      <c r="H283" s="1"/>
    </row>
    <row r="284" spans="1:8" ht="15.75" customHeight="1" x14ac:dyDescent="0.2">
      <c r="A284" s="28" t="s">
        <v>1179</v>
      </c>
      <c r="B284" s="25">
        <v>978</v>
      </c>
      <c r="C284" s="5">
        <v>978</v>
      </c>
      <c r="D284" s="59">
        <v>221</v>
      </c>
      <c r="E284" s="87">
        <f>IFERROR(C284/D284,"")</f>
        <v>4.4253393665158374</v>
      </c>
      <c r="H284" s="1"/>
    </row>
    <row r="285" spans="1:8" ht="15" customHeight="1" x14ac:dyDescent="0.2">
      <c r="A285" s="28" t="s">
        <v>1180</v>
      </c>
      <c r="B285" s="25">
        <v>4941</v>
      </c>
      <c r="C285" s="5">
        <v>4941</v>
      </c>
      <c r="D285" s="59">
        <v>1180</v>
      </c>
      <c r="E285" s="87">
        <f>IFERROR(C285/D285,"")</f>
        <v>4.1872881355932208</v>
      </c>
      <c r="H285" s="1"/>
    </row>
    <row r="286" spans="1:8" ht="15" customHeight="1" x14ac:dyDescent="0.2">
      <c r="A286" s="28" t="s">
        <v>1181</v>
      </c>
      <c r="B286" s="25">
        <v>5804</v>
      </c>
      <c r="C286" s="5">
        <v>5802</v>
      </c>
      <c r="D286" s="59">
        <v>1365</v>
      </c>
      <c r="E286" s="87">
        <f>IFERROR(C286/D286,"")</f>
        <v>4.2505494505494505</v>
      </c>
      <c r="H286" s="1"/>
    </row>
    <row r="287" spans="1:8" ht="15" customHeight="1" x14ac:dyDescent="0.2">
      <c r="A287" s="28" t="s">
        <v>1182</v>
      </c>
      <c r="B287" s="25">
        <v>576</v>
      </c>
      <c r="C287" s="5">
        <v>576</v>
      </c>
      <c r="D287" s="59">
        <v>154</v>
      </c>
      <c r="E287" s="87">
        <f>IFERROR(C287/D287,"")</f>
        <v>3.7402597402597402</v>
      </c>
      <c r="H287" s="1"/>
    </row>
    <row r="288" spans="1:8" ht="15" customHeight="1" x14ac:dyDescent="0.2">
      <c r="A288" s="28" t="s">
        <v>1183</v>
      </c>
      <c r="B288" s="25">
        <v>1580</v>
      </c>
      <c r="C288" s="5">
        <v>1580</v>
      </c>
      <c r="D288" s="59">
        <v>414</v>
      </c>
      <c r="E288" s="87">
        <f>IFERROR(C288/D288,"")</f>
        <v>3.8164251207729469</v>
      </c>
      <c r="H288" s="1"/>
    </row>
    <row r="289" spans="1:8" ht="15" customHeight="1" x14ac:dyDescent="0.2">
      <c r="A289" s="28" t="s">
        <v>1184</v>
      </c>
      <c r="B289" s="25">
        <v>571</v>
      </c>
      <c r="C289" s="5">
        <v>571</v>
      </c>
      <c r="D289" s="59">
        <v>139</v>
      </c>
      <c r="E289" s="87">
        <f>IFERROR(C289/D289,"")</f>
        <v>4.1079136690647484</v>
      </c>
      <c r="H289" s="1"/>
    </row>
    <row r="290" spans="1:8" ht="15" customHeight="1" x14ac:dyDescent="0.2">
      <c r="A290" s="28" t="s">
        <v>1185</v>
      </c>
      <c r="B290" s="25">
        <v>1579</v>
      </c>
      <c r="C290" s="5">
        <v>1579</v>
      </c>
      <c r="D290" s="59">
        <v>382</v>
      </c>
      <c r="E290" s="87">
        <f>IFERROR(C290/D290,"")</f>
        <v>4.1335078534031418</v>
      </c>
      <c r="H290" s="1"/>
    </row>
    <row r="291" spans="1:8" ht="15" customHeight="1" x14ac:dyDescent="0.2">
      <c r="A291" s="28" t="s">
        <v>1186</v>
      </c>
      <c r="B291" s="25">
        <v>2985</v>
      </c>
      <c r="C291" s="5">
        <v>2985</v>
      </c>
      <c r="D291" s="59">
        <v>680</v>
      </c>
      <c r="E291" s="87">
        <f>IFERROR(C291/D291,"")</f>
        <v>4.3897058823529411</v>
      </c>
      <c r="H291" s="1"/>
    </row>
    <row r="292" spans="1:8" ht="15" customHeight="1" x14ac:dyDescent="0.2">
      <c r="A292" s="28" t="s">
        <v>1187</v>
      </c>
      <c r="B292" s="25">
        <v>817</v>
      </c>
      <c r="C292" s="5">
        <v>817</v>
      </c>
      <c r="D292" s="59">
        <v>186</v>
      </c>
      <c r="E292" s="87">
        <f>IFERROR(C292/D292,"")</f>
        <v>4.39247311827957</v>
      </c>
      <c r="H292" s="1"/>
    </row>
    <row r="293" spans="1:8" ht="15" customHeight="1" x14ac:dyDescent="0.2">
      <c r="A293" s="28" t="s">
        <v>1188</v>
      </c>
      <c r="B293" s="25">
        <v>923</v>
      </c>
      <c r="C293" s="5">
        <v>923</v>
      </c>
      <c r="D293" s="59">
        <v>225</v>
      </c>
      <c r="E293" s="87">
        <f>IFERROR(C293/D293,"")</f>
        <v>4.1022222222222222</v>
      </c>
      <c r="H293" s="1"/>
    </row>
    <row r="294" spans="1:8" ht="15" customHeight="1" x14ac:dyDescent="0.2">
      <c r="A294" s="28" t="s">
        <v>273</v>
      </c>
      <c r="B294" s="25">
        <v>6669</v>
      </c>
      <c r="C294" s="5">
        <v>6563</v>
      </c>
      <c r="D294" s="59">
        <v>1568</v>
      </c>
      <c r="E294" s="87">
        <f>IFERROR(C294/D294,"")</f>
        <v>4.185586734693878</v>
      </c>
      <c r="H294" s="1"/>
    </row>
    <row r="295" spans="1:8" ht="15" customHeight="1" x14ac:dyDescent="0.2">
      <c r="A295" s="28" t="s">
        <v>1189</v>
      </c>
      <c r="B295" s="25">
        <v>440</v>
      </c>
      <c r="C295" s="5">
        <v>440</v>
      </c>
      <c r="D295" s="59">
        <v>99</v>
      </c>
      <c r="E295" s="87">
        <f>IFERROR(C295/D295,"")</f>
        <v>4.4444444444444446</v>
      </c>
      <c r="H295" s="1"/>
    </row>
    <row r="296" spans="1:8" ht="15" customHeight="1" x14ac:dyDescent="0.2">
      <c r="A296" s="28" t="s">
        <v>1190</v>
      </c>
      <c r="B296" s="25">
        <v>598</v>
      </c>
      <c r="C296" s="5">
        <v>598</v>
      </c>
      <c r="D296" s="59">
        <v>144</v>
      </c>
      <c r="E296" s="87">
        <f>IFERROR(C296/D296,"")</f>
        <v>4.1527777777777777</v>
      </c>
      <c r="H296" s="1"/>
    </row>
    <row r="297" spans="1:8" ht="15" customHeight="1" x14ac:dyDescent="0.2">
      <c r="A297" s="28" t="s">
        <v>1191</v>
      </c>
      <c r="B297" s="25">
        <v>587</v>
      </c>
      <c r="C297" s="5">
        <v>587</v>
      </c>
      <c r="D297" s="59">
        <v>138</v>
      </c>
      <c r="E297" s="87">
        <f>IFERROR(C297/D297,"")</f>
        <v>4.2536231884057969</v>
      </c>
      <c r="H297" s="1"/>
    </row>
    <row r="298" spans="1:8" ht="15" customHeight="1" x14ac:dyDescent="0.2">
      <c r="A298" s="28" t="s">
        <v>1192</v>
      </c>
      <c r="B298" s="25">
        <v>488</v>
      </c>
      <c r="C298" s="5">
        <v>488</v>
      </c>
      <c r="D298" s="59">
        <v>108</v>
      </c>
      <c r="E298" s="87">
        <f>IFERROR(C298/D298,"")</f>
        <v>4.5185185185185182</v>
      </c>
      <c r="H298" s="1"/>
    </row>
    <row r="299" spans="1:8" ht="15" customHeight="1" x14ac:dyDescent="0.2">
      <c r="A299" s="28" t="s">
        <v>1193</v>
      </c>
      <c r="B299" s="25">
        <v>1577</v>
      </c>
      <c r="C299" s="5">
        <v>1577</v>
      </c>
      <c r="D299" s="59">
        <v>385</v>
      </c>
      <c r="E299" s="87">
        <f>IFERROR(C299/D299,"")</f>
        <v>4.0961038961038962</v>
      </c>
      <c r="H299" s="1"/>
    </row>
    <row r="300" spans="1:8" ht="15" customHeight="1" x14ac:dyDescent="0.2">
      <c r="A300" s="28" t="s">
        <v>1194</v>
      </c>
      <c r="B300" s="25">
        <v>943</v>
      </c>
      <c r="C300" s="5">
        <v>943</v>
      </c>
      <c r="D300" s="59">
        <v>219</v>
      </c>
      <c r="E300" s="87">
        <f>IFERROR(C300/D300,"")</f>
        <v>4.3059360730593603</v>
      </c>
      <c r="H300" s="1"/>
    </row>
    <row r="301" spans="1:8" ht="15" customHeight="1" x14ac:dyDescent="0.2">
      <c r="A301" s="28" t="s">
        <v>1195</v>
      </c>
      <c r="B301" s="25">
        <v>1519</v>
      </c>
      <c r="C301" s="5">
        <v>1519</v>
      </c>
      <c r="D301" s="59">
        <v>385</v>
      </c>
      <c r="E301" s="87">
        <f>IFERROR(C301/D301,"")</f>
        <v>3.9454545454545453</v>
      </c>
      <c r="H301" s="1"/>
    </row>
    <row r="302" spans="1:8" ht="15" customHeight="1" x14ac:dyDescent="0.2">
      <c r="A302" s="28" t="s">
        <v>967</v>
      </c>
      <c r="B302" s="25">
        <v>3586</v>
      </c>
      <c r="C302" s="5">
        <v>3586</v>
      </c>
      <c r="D302" s="59">
        <v>839</v>
      </c>
      <c r="E302" s="87">
        <f>IFERROR(C302/D302,"")</f>
        <v>4.2741358760429078</v>
      </c>
      <c r="H302" s="1"/>
    </row>
    <row r="303" spans="1:8" ht="15" customHeight="1" x14ac:dyDescent="0.2">
      <c r="A303" s="28" t="s">
        <v>1196</v>
      </c>
      <c r="B303" s="25">
        <v>2746</v>
      </c>
      <c r="C303" s="5">
        <v>2726</v>
      </c>
      <c r="D303" s="59">
        <v>656</v>
      </c>
      <c r="E303" s="87">
        <f>IFERROR(C303/D303,"")</f>
        <v>4.1554878048780486</v>
      </c>
      <c r="H303" s="1"/>
    </row>
    <row r="304" spans="1:8" ht="15" customHeight="1" x14ac:dyDescent="0.2">
      <c r="A304" s="28" t="s">
        <v>1197</v>
      </c>
      <c r="B304" s="25">
        <v>906</v>
      </c>
      <c r="C304" s="5">
        <v>906</v>
      </c>
      <c r="D304" s="59">
        <v>216</v>
      </c>
      <c r="E304" s="87">
        <f>IFERROR(C304/D304,"")</f>
        <v>4.1944444444444446</v>
      </c>
      <c r="H304" s="1"/>
    </row>
    <row r="305" spans="1:8" ht="15" customHeight="1" x14ac:dyDescent="0.2">
      <c r="A305" s="28" t="s">
        <v>1198</v>
      </c>
      <c r="B305" s="25">
        <v>1045</v>
      </c>
      <c r="C305" s="5">
        <v>1045</v>
      </c>
      <c r="D305" s="59">
        <v>253</v>
      </c>
      <c r="E305" s="87">
        <f>IFERROR(C305/D305,"")</f>
        <v>4.1304347826086953</v>
      </c>
      <c r="H305" s="1"/>
    </row>
    <row r="306" spans="1:8" ht="15" customHeight="1" x14ac:dyDescent="0.2">
      <c r="A306" s="28" t="s">
        <v>1199</v>
      </c>
      <c r="B306" s="25">
        <v>9125</v>
      </c>
      <c r="C306" s="5">
        <v>9107</v>
      </c>
      <c r="D306" s="59">
        <v>2131</v>
      </c>
      <c r="E306" s="87">
        <f>IFERROR(C306/D306,"")</f>
        <v>4.2735804786485216</v>
      </c>
      <c r="H306" s="1"/>
    </row>
    <row r="307" spans="1:8" ht="15" customHeight="1" x14ac:dyDescent="0.2">
      <c r="A307" s="28" t="s">
        <v>1200</v>
      </c>
      <c r="B307" s="25">
        <v>782</v>
      </c>
      <c r="C307" s="5">
        <v>782</v>
      </c>
      <c r="D307" s="59">
        <v>195</v>
      </c>
      <c r="E307" s="87">
        <f>IFERROR(C307/D307,"")</f>
        <v>4.0102564102564102</v>
      </c>
      <c r="H307" s="1"/>
    </row>
    <row r="308" spans="1:8" ht="15" customHeight="1" x14ac:dyDescent="0.2">
      <c r="A308" s="28" t="s">
        <v>1201</v>
      </c>
      <c r="B308" s="25">
        <v>6960</v>
      </c>
      <c r="C308" s="5">
        <v>6958</v>
      </c>
      <c r="D308" s="59">
        <v>1691</v>
      </c>
      <c r="E308" s="87">
        <f>IFERROR(C308/D308,"")</f>
        <v>4.1147250147841516</v>
      </c>
      <c r="H308" s="1"/>
    </row>
    <row r="309" spans="1:8" ht="15" customHeight="1" x14ac:dyDescent="0.2">
      <c r="A309" s="28" t="s">
        <v>1202</v>
      </c>
      <c r="B309" s="25">
        <v>319</v>
      </c>
      <c r="C309" s="5">
        <v>319</v>
      </c>
      <c r="D309" s="59">
        <v>85</v>
      </c>
      <c r="E309" s="87">
        <f>IFERROR(C309/D309,"")</f>
        <v>3.7529411764705882</v>
      </c>
      <c r="H309" s="1"/>
    </row>
    <row r="310" spans="1:8" ht="15" customHeight="1" x14ac:dyDescent="0.2">
      <c r="A310" s="28" t="s">
        <v>1203</v>
      </c>
      <c r="B310" s="25">
        <v>5902</v>
      </c>
      <c r="C310" s="5">
        <v>5862</v>
      </c>
      <c r="D310" s="59">
        <v>1361</v>
      </c>
      <c r="E310" s="87">
        <f>IFERROR(C310/D310,"")</f>
        <v>4.3071271124173398</v>
      </c>
      <c r="H310" s="1"/>
    </row>
    <row r="311" spans="1:8" ht="15" customHeight="1" x14ac:dyDescent="0.2">
      <c r="A311" s="28" t="s">
        <v>1204</v>
      </c>
      <c r="B311" s="25">
        <v>3811</v>
      </c>
      <c r="C311" s="5">
        <v>3811</v>
      </c>
      <c r="D311" s="59">
        <v>879</v>
      </c>
      <c r="E311" s="87">
        <f>IFERROR(C311/D311,"")</f>
        <v>4.3356086461888506</v>
      </c>
      <c r="H311" s="1"/>
    </row>
    <row r="312" spans="1:8" ht="15" customHeight="1" x14ac:dyDescent="0.2">
      <c r="A312" s="28" t="s">
        <v>1205</v>
      </c>
      <c r="B312" s="25">
        <v>1624</v>
      </c>
      <c r="C312" s="5">
        <v>1624</v>
      </c>
      <c r="D312" s="59">
        <v>331</v>
      </c>
      <c r="E312" s="87">
        <f>IFERROR(C312/D312,"")</f>
        <v>4.9063444108761329</v>
      </c>
      <c r="H312" s="1"/>
    </row>
    <row r="313" spans="1:8" ht="15" customHeight="1" x14ac:dyDescent="0.2">
      <c r="A313" s="28" t="s">
        <v>680</v>
      </c>
      <c r="B313" s="25">
        <v>974</v>
      </c>
      <c r="C313" s="5">
        <v>974</v>
      </c>
      <c r="D313" s="59">
        <v>248</v>
      </c>
      <c r="E313" s="87">
        <f>IFERROR(C313/D313,"")</f>
        <v>3.9274193548387095</v>
      </c>
      <c r="H313" s="1"/>
    </row>
    <row r="314" spans="1:8" ht="15" customHeight="1" x14ac:dyDescent="0.2">
      <c r="A314" s="28" t="s">
        <v>1206</v>
      </c>
      <c r="B314" s="25">
        <v>4057</v>
      </c>
      <c r="C314" s="5">
        <v>4057</v>
      </c>
      <c r="D314" s="59">
        <v>914</v>
      </c>
      <c r="E314" s="87">
        <f>IFERROR(C314/D314,"")</f>
        <v>4.4387308533916849</v>
      </c>
      <c r="H314" s="1"/>
    </row>
    <row r="315" spans="1:8" ht="15" customHeight="1" x14ac:dyDescent="0.2">
      <c r="A315" s="28" t="s">
        <v>3</v>
      </c>
      <c r="B315" s="25">
        <v>4049</v>
      </c>
      <c r="C315" s="5">
        <v>4049</v>
      </c>
      <c r="D315" s="59">
        <v>923</v>
      </c>
      <c r="E315" s="87">
        <f>IFERROR(C315/D315,"")</f>
        <v>4.3867822318526546</v>
      </c>
      <c r="H315" s="1"/>
    </row>
    <row r="316" spans="1:8" ht="15" customHeight="1" x14ac:dyDescent="0.2">
      <c r="A316" s="28" t="s">
        <v>1207</v>
      </c>
      <c r="B316" s="25">
        <v>3358</v>
      </c>
      <c r="C316" s="5">
        <v>3358</v>
      </c>
      <c r="D316" s="59">
        <v>815</v>
      </c>
      <c r="E316" s="87">
        <f>IFERROR(C316/D316,"")</f>
        <v>4.1202453987730063</v>
      </c>
      <c r="H316" s="1"/>
    </row>
    <row r="317" spans="1:8" ht="15" customHeight="1" x14ac:dyDescent="0.2">
      <c r="A317" s="28" t="s">
        <v>1208</v>
      </c>
      <c r="B317" s="25">
        <v>834</v>
      </c>
      <c r="C317" s="5">
        <v>834</v>
      </c>
      <c r="D317" s="59">
        <v>205</v>
      </c>
      <c r="E317" s="87">
        <f>IFERROR(C317/D317,"")</f>
        <v>4.0682926829268293</v>
      </c>
      <c r="H317" s="1"/>
    </row>
    <row r="318" spans="1:8" ht="15" customHeight="1" x14ac:dyDescent="0.2">
      <c r="A318" s="28" t="s">
        <v>1209</v>
      </c>
      <c r="B318" s="25">
        <v>232</v>
      </c>
      <c r="C318" s="5">
        <v>232</v>
      </c>
      <c r="D318" s="59">
        <v>60</v>
      </c>
      <c r="E318" s="87">
        <f>IFERROR(C318/D318,"")</f>
        <v>3.8666666666666667</v>
      </c>
      <c r="H318" s="1"/>
    </row>
    <row r="319" spans="1:8" ht="15" customHeight="1" x14ac:dyDescent="0.2">
      <c r="A319" s="28" t="s">
        <v>1210</v>
      </c>
      <c r="B319" s="25">
        <v>1420</v>
      </c>
      <c r="C319" s="5">
        <v>1420</v>
      </c>
      <c r="D319" s="59">
        <v>339</v>
      </c>
      <c r="E319" s="87">
        <f>IFERROR(C319/D319,"")</f>
        <v>4.1887905604719764</v>
      </c>
      <c r="H319" s="1"/>
    </row>
    <row r="320" spans="1:8" ht="15" customHeight="1" x14ac:dyDescent="0.2">
      <c r="A320" s="28" t="s">
        <v>1211</v>
      </c>
      <c r="B320" s="25">
        <v>3911</v>
      </c>
      <c r="C320" s="5">
        <v>3911</v>
      </c>
      <c r="D320" s="59">
        <v>884</v>
      </c>
      <c r="E320" s="87">
        <f>IFERROR(C320/D320,"")</f>
        <v>4.4242081447963804</v>
      </c>
      <c r="H320" s="1"/>
    </row>
    <row r="321" spans="1:8" ht="15" customHeight="1" x14ac:dyDescent="0.2">
      <c r="A321" s="28" t="s">
        <v>1212</v>
      </c>
      <c r="B321" s="25">
        <v>10170</v>
      </c>
      <c r="C321" s="5">
        <v>9877</v>
      </c>
      <c r="D321" s="59">
        <v>2366</v>
      </c>
      <c r="E321" s="87">
        <f>IFERROR(C321/D321,"")</f>
        <v>4.1745562130177518</v>
      </c>
      <c r="H321" s="1"/>
    </row>
    <row r="322" spans="1:8" ht="15" customHeight="1" x14ac:dyDescent="0.2">
      <c r="A322" s="28" t="s">
        <v>1213</v>
      </c>
      <c r="B322" s="25">
        <v>879</v>
      </c>
      <c r="C322" s="5">
        <v>879</v>
      </c>
      <c r="D322" s="59">
        <v>204</v>
      </c>
      <c r="E322" s="87">
        <f>IFERROR(C322/D322,"")</f>
        <v>4.3088235294117645</v>
      </c>
      <c r="H322" s="1"/>
    </row>
    <row r="323" spans="1:8" ht="15" customHeight="1" x14ac:dyDescent="0.2">
      <c r="A323" s="28" t="s">
        <v>1214</v>
      </c>
      <c r="B323" s="25">
        <v>743</v>
      </c>
      <c r="C323" s="5">
        <v>678</v>
      </c>
      <c r="D323" s="59">
        <v>153</v>
      </c>
      <c r="E323" s="87">
        <f>IFERROR(C323/D323,"")</f>
        <v>4.4313725490196081</v>
      </c>
      <c r="H323" s="1"/>
    </row>
    <row r="324" spans="1:8" ht="15.75" customHeight="1" x14ac:dyDescent="0.2">
      <c r="A324" s="28" t="s">
        <v>1215</v>
      </c>
      <c r="B324" s="25">
        <v>4901</v>
      </c>
      <c r="C324" s="5">
        <v>4899</v>
      </c>
      <c r="D324" s="59">
        <v>1141</v>
      </c>
      <c r="E324" s="87">
        <f>IFERROR(C324/D324,"")</f>
        <v>4.2936021034180545</v>
      </c>
      <c r="H324" s="1"/>
    </row>
    <row r="325" spans="1:8" ht="15.75" customHeight="1" x14ac:dyDescent="0.25">
      <c r="A325" s="10" t="s">
        <v>1216</v>
      </c>
      <c r="B325" s="23">
        <f>SUM(B326:B341)</f>
        <v>10797</v>
      </c>
      <c r="C325" s="23">
        <f t="shared" ref="C325:E325" si="20">SUM(C326:C341)</f>
        <v>10753</v>
      </c>
      <c r="D325" s="69">
        <f t="shared" ref="D325" si="21">SUM(D326:D341)</f>
        <v>2681</v>
      </c>
      <c r="E325" s="90">
        <f>IFERROR(C325/D325,"")</f>
        <v>4.010816859380828</v>
      </c>
      <c r="H325" s="1"/>
    </row>
    <row r="326" spans="1:8" ht="15.75" customHeight="1" x14ac:dyDescent="0.2">
      <c r="A326" s="28" t="s">
        <v>1217</v>
      </c>
      <c r="B326" s="25">
        <v>408</v>
      </c>
      <c r="C326" s="5">
        <v>408</v>
      </c>
      <c r="D326" s="59">
        <v>114</v>
      </c>
      <c r="E326" s="87">
        <f>IFERROR(C326/D326,"")</f>
        <v>3.5789473684210527</v>
      </c>
      <c r="H326" s="1"/>
    </row>
    <row r="327" spans="1:8" ht="15.75" customHeight="1" x14ac:dyDescent="0.2">
      <c r="A327" s="28" t="s">
        <v>570</v>
      </c>
      <c r="B327" s="25">
        <v>327</v>
      </c>
      <c r="C327" s="5">
        <v>327</v>
      </c>
      <c r="D327" s="59">
        <v>90</v>
      </c>
      <c r="E327" s="87">
        <f>IFERROR(C327/D327,"")</f>
        <v>3.6333333333333333</v>
      </c>
      <c r="H327" s="1"/>
    </row>
    <row r="328" spans="1:8" ht="15.75" customHeight="1" x14ac:dyDescent="0.2">
      <c r="A328" s="28" t="s">
        <v>1218</v>
      </c>
      <c r="B328" s="25">
        <v>291</v>
      </c>
      <c r="C328" s="5">
        <v>291</v>
      </c>
      <c r="D328" s="59">
        <v>68</v>
      </c>
      <c r="E328" s="87">
        <f>IFERROR(C328/D328,"")</f>
        <v>4.2794117647058822</v>
      </c>
      <c r="H328" s="1"/>
    </row>
    <row r="329" spans="1:8" ht="15.75" customHeight="1" x14ac:dyDescent="0.2">
      <c r="A329" s="28" t="s">
        <v>1046</v>
      </c>
      <c r="B329" s="25">
        <v>565</v>
      </c>
      <c r="C329" s="5">
        <v>565</v>
      </c>
      <c r="D329" s="59">
        <v>158</v>
      </c>
      <c r="E329" s="87">
        <f>IFERROR(C329/D329,"")</f>
        <v>3.5759493670886076</v>
      </c>
      <c r="H329" s="1"/>
    </row>
    <row r="330" spans="1:8" ht="15.75" customHeight="1" x14ac:dyDescent="0.2">
      <c r="A330" s="28" t="s">
        <v>1219</v>
      </c>
      <c r="B330" s="25">
        <v>736</v>
      </c>
      <c r="C330" s="5">
        <v>727</v>
      </c>
      <c r="D330" s="59">
        <v>167</v>
      </c>
      <c r="E330" s="87">
        <f>IFERROR(C330/D330,"")</f>
        <v>4.3532934131736525</v>
      </c>
      <c r="H330" s="1"/>
    </row>
    <row r="331" spans="1:8" ht="15.75" customHeight="1" x14ac:dyDescent="0.2">
      <c r="A331" s="28" t="s">
        <v>10</v>
      </c>
      <c r="B331" s="25">
        <v>228</v>
      </c>
      <c r="C331" s="5">
        <v>228</v>
      </c>
      <c r="D331" s="59">
        <v>63</v>
      </c>
      <c r="E331" s="87">
        <f>IFERROR(C331/D331,"")</f>
        <v>3.6190476190476191</v>
      </c>
      <c r="H331" s="1"/>
    </row>
    <row r="332" spans="1:8" ht="15.75" customHeight="1" x14ac:dyDescent="0.2">
      <c r="A332" s="28" t="s">
        <v>1220</v>
      </c>
      <c r="B332" s="25">
        <v>492</v>
      </c>
      <c r="C332" s="5">
        <v>492</v>
      </c>
      <c r="D332" s="59">
        <v>126</v>
      </c>
      <c r="E332" s="87">
        <f>IFERROR(C332/D332,"")</f>
        <v>3.9047619047619047</v>
      </c>
      <c r="H332" s="1"/>
    </row>
    <row r="333" spans="1:8" ht="15.75" customHeight="1" x14ac:dyDescent="0.2">
      <c r="A333" s="28" t="s">
        <v>975</v>
      </c>
      <c r="B333" s="25">
        <v>384</v>
      </c>
      <c r="C333" s="5">
        <v>384</v>
      </c>
      <c r="D333" s="59">
        <v>90</v>
      </c>
      <c r="E333" s="87">
        <f>IFERROR(C333/D333,"")</f>
        <v>4.2666666666666666</v>
      </c>
      <c r="H333" s="1"/>
    </row>
    <row r="334" spans="1:8" ht="15.75" customHeight="1" x14ac:dyDescent="0.2">
      <c r="A334" s="28" t="s">
        <v>2</v>
      </c>
      <c r="B334" s="25">
        <v>1678</v>
      </c>
      <c r="C334" s="5">
        <v>1672</v>
      </c>
      <c r="D334" s="59">
        <v>415</v>
      </c>
      <c r="E334" s="87">
        <f>IFERROR(C334/D334,"")</f>
        <v>4.0289156626506024</v>
      </c>
      <c r="H334" s="1"/>
    </row>
    <row r="335" spans="1:8" ht="15.75" customHeight="1" x14ac:dyDescent="0.2">
      <c r="A335" s="28" t="s">
        <v>47</v>
      </c>
      <c r="B335" s="25">
        <v>1562</v>
      </c>
      <c r="C335" s="5">
        <v>1533</v>
      </c>
      <c r="D335" s="59">
        <v>345</v>
      </c>
      <c r="E335" s="87">
        <f>IFERROR(C335/D335,"")</f>
        <v>4.4434782608695649</v>
      </c>
      <c r="H335" s="1"/>
    </row>
    <row r="336" spans="1:8" ht="15.75" customHeight="1" x14ac:dyDescent="0.2">
      <c r="A336" s="28" t="s">
        <v>1221</v>
      </c>
      <c r="B336" s="25">
        <v>616</v>
      </c>
      <c r="C336" s="5">
        <v>616</v>
      </c>
      <c r="D336" s="59">
        <v>153</v>
      </c>
      <c r="E336" s="87">
        <f>IFERROR(C336/D336,"")</f>
        <v>4.0261437908496731</v>
      </c>
      <c r="H336" s="1"/>
    </row>
    <row r="337" spans="1:8" ht="15.75" customHeight="1" x14ac:dyDescent="0.2">
      <c r="A337" s="28" t="s">
        <v>62</v>
      </c>
      <c r="B337" s="25">
        <v>529</v>
      </c>
      <c r="C337" s="5">
        <v>529</v>
      </c>
      <c r="D337" s="59">
        <v>133</v>
      </c>
      <c r="E337" s="87">
        <f>IFERROR(C337/D337,"")</f>
        <v>3.9774436090225564</v>
      </c>
      <c r="H337" s="1"/>
    </row>
    <row r="338" spans="1:8" ht="15.75" customHeight="1" x14ac:dyDescent="0.2">
      <c r="A338" s="28" t="s">
        <v>7</v>
      </c>
      <c r="B338" s="25">
        <v>754</v>
      </c>
      <c r="C338" s="5">
        <v>754</v>
      </c>
      <c r="D338" s="59">
        <v>202</v>
      </c>
      <c r="E338" s="87">
        <f>IFERROR(C338/D338,"")</f>
        <v>3.7326732673267329</v>
      </c>
      <c r="H338" s="1"/>
    </row>
    <row r="339" spans="1:8" ht="15.75" customHeight="1" x14ac:dyDescent="0.2">
      <c r="A339" s="28" t="s">
        <v>14</v>
      </c>
      <c r="B339" s="25">
        <v>959</v>
      </c>
      <c r="C339" s="5">
        <v>959</v>
      </c>
      <c r="D339" s="59">
        <v>222</v>
      </c>
      <c r="E339" s="87">
        <f>IFERROR(C339/D339,"")</f>
        <v>4.3198198198198199</v>
      </c>
      <c r="H339" s="1"/>
    </row>
    <row r="340" spans="1:8" ht="15.75" customHeight="1" x14ac:dyDescent="0.2">
      <c r="A340" s="28" t="s">
        <v>1222</v>
      </c>
      <c r="B340" s="25">
        <v>839</v>
      </c>
      <c r="C340" s="5">
        <v>839</v>
      </c>
      <c r="D340" s="59">
        <v>224</v>
      </c>
      <c r="E340" s="87">
        <f>IFERROR(C340/D340,"")</f>
        <v>3.7455357142857144</v>
      </c>
      <c r="H340" s="1"/>
    </row>
    <row r="341" spans="1:8" ht="15.75" customHeight="1" x14ac:dyDescent="0.2">
      <c r="A341" s="28" t="s">
        <v>1223</v>
      </c>
      <c r="B341" s="25">
        <v>429</v>
      </c>
      <c r="C341" s="5">
        <v>429</v>
      </c>
      <c r="D341" s="59">
        <v>111</v>
      </c>
      <c r="E341" s="87">
        <f>IFERROR(C341/D341,"")</f>
        <v>3.8648648648648649</v>
      </c>
      <c r="H341" s="1"/>
    </row>
    <row r="342" spans="1:8" ht="15.75" customHeight="1" x14ac:dyDescent="0.25">
      <c r="A342" s="10"/>
      <c r="B342" s="23"/>
      <c r="C342" s="5"/>
      <c r="D342" s="59"/>
      <c r="E342" s="87" t="str">
        <f>IFERROR(C342/D342,"")</f>
        <v/>
      </c>
      <c r="H342" s="1"/>
    </row>
    <row r="343" spans="1:8" ht="15.75" customHeight="1" x14ac:dyDescent="0.25">
      <c r="A343" s="10" t="s">
        <v>1224</v>
      </c>
      <c r="B343" s="23">
        <f>SUM(B344:B376)</f>
        <v>39840</v>
      </c>
      <c r="C343" s="23">
        <f t="shared" ref="C343:E343" si="22">SUM(C344:C376)</f>
        <v>39831</v>
      </c>
      <c r="D343" s="69">
        <f t="shared" ref="D343" si="23">SUM(D344:D376)</f>
        <v>10174</v>
      </c>
      <c r="E343" s="90">
        <f>IFERROR(C343/D343,"")</f>
        <v>3.9149793591507764</v>
      </c>
      <c r="H343" s="1"/>
    </row>
    <row r="344" spans="1:8" ht="15.75" customHeight="1" x14ac:dyDescent="0.2">
      <c r="A344" s="28" t="s">
        <v>1225</v>
      </c>
      <c r="B344" s="25">
        <v>496</v>
      </c>
      <c r="C344" s="5">
        <v>496</v>
      </c>
      <c r="D344" s="59">
        <v>141</v>
      </c>
      <c r="E344" s="87">
        <f>IFERROR(C344/D344,"")</f>
        <v>3.5177304964539009</v>
      </c>
      <c r="H344" s="1"/>
    </row>
    <row r="345" spans="1:8" ht="15.75" customHeight="1" x14ac:dyDescent="0.2">
      <c r="A345" s="28" t="s">
        <v>588</v>
      </c>
      <c r="B345" s="25">
        <v>3486</v>
      </c>
      <c r="C345" s="5">
        <v>3486</v>
      </c>
      <c r="D345" s="59">
        <v>888</v>
      </c>
      <c r="E345" s="87">
        <f>IFERROR(C345/D345,"")</f>
        <v>3.9256756756756759</v>
      </c>
      <c r="H345" s="1"/>
    </row>
    <row r="346" spans="1:8" ht="15.75" customHeight="1" x14ac:dyDescent="0.2">
      <c r="A346" s="28" t="s">
        <v>1226</v>
      </c>
      <c r="B346" s="25">
        <v>444</v>
      </c>
      <c r="C346" s="5">
        <v>444</v>
      </c>
      <c r="D346" s="59">
        <v>121</v>
      </c>
      <c r="E346" s="87">
        <f>IFERROR(C346/D346,"")</f>
        <v>3.669421487603306</v>
      </c>
      <c r="H346" s="1"/>
    </row>
    <row r="347" spans="1:8" ht="15.75" customHeight="1" x14ac:dyDescent="0.2">
      <c r="A347" s="28" t="s">
        <v>1227</v>
      </c>
      <c r="B347" s="25">
        <v>806</v>
      </c>
      <c r="C347" s="5">
        <v>806</v>
      </c>
      <c r="D347" s="59">
        <v>211</v>
      </c>
      <c r="E347" s="87">
        <f>IFERROR(C347/D347,"")</f>
        <v>3.8199052132701423</v>
      </c>
      <c r="H347" s="1"/>
    </row>
    <row r="348" spans="1:8" ht="15.75" customHeight="1" x14ac:dyDescent="0.2">
      <c r="A348" s="28" t="s">
        <v>1228</v>
      </c>
      <c r="B348" s="25">
        <v>720</v>
      </c>
      <c r="C348" s="5">
        <v>720</v>
      </c>
      <c r="D348" s="59">
        <v>185</v>
      </c>
      <c r="E348" s="87">
        <f>IFERROR(C348/D348,"")</f>
        <v>3.8918918918918921</v>
      </c>
      <c r="H348" s="1"/>
    </row>
    <row r="349" spans="1:8" ht="15.75" customHeight="1" x14ac:dyDescent="0.2">
      <c r="A349" s="28" t="s">
        <v>1229</v>
      </c>
      <c r="B349" s="25">
        <v>706</v>
      </c>
      <c r="C349" s="5">
        <v>706</v>
      </c>
      <c r="D349" s="59">
        <v>203</v>
      </c>
      <c r="E349" s="87">
        <f>IFERROR(C349/D349,"")</f>
        <v>3.4778325123152709</v>
      </c>
      <c r="H349" s="1"/>
    </row>
    <row r="350" spans="1:8" ht="15.75" customHeight="1" x14ac:dyDescent="0.2">
      <c r="A350" s="28" t="s">
        <v>1230</v>
      </c>
      <c r="B350" s="25">
        <v>1097</v>
      </c>
      <c r="C350" s="5">
        <v>1097</v>
      </c>
      <c r="D350" s="59">
        <v>293</v>
      </c>
      <c r="E350" s="87">
        <f>IFERROR(C350/D350,"")</f>
        <v>3.7440273037542662</v>
      </c>
      <c r="H350" s="1"/>
    </row>
    <row r="351" spans="1:8" ht="15.75" customHeight="1" x14ac:dyDescent="0.2">
      <c r="A351" s="28" t="s">
        <v>1231</v>
      </c>
      <c r="B351" s="25">
        <v>1399</v>
      </c>
      <c r="C351" s="5">
        <v>1399</v>
      </c>
      <c r="D351" s="59">
        <v>355</v>
      </c>
      <c r="E351" s="87">
        <f>IFERROR(C351/D351,"")</f>
        <v>3.9408450704225353</v>
      </c>
      <c r="H351" s="1"/>
    </row>
    <row r="352" spans="1:8" ht="15.75" customHeight="1" x14ac:dyDescent="0.2">
      <c r="A352" s="28" t="s">
        <v>1232</v>
      </c>
      <c r="B352" s="25">
        <v>1027</v>
      </c>
      <c r="C352" s="5">
        <v>1027</v>
      </c>
      <c r="D352" s="59">
        <v>262</v>
      </c>
      <c r="E352" s="87">
        <f>IFERROR(C352/D352,"")</f>
        <v>3.9198473282442747</v>
      </c>
      <c r="H352" s="1"/>
    </row>
    <row r="353" spans="1:8" ht="15.75" customHeight="1" x14ac:dyDescent="0.2">
      <c r="A353" s="28" t="s">
        <v>1233</v>
      </c>
      <c r="B353" s="25">
        <v>587</v>
      </c>
      <c r="C353" s="5">
        <v>587</v>
      </c>
      <c r="D353" s="59">
        <v>156</v>
      </c>
      <c r="E353" s="87">
        <f>IFERROR(C353/D353,"")</f>
        <v>3.7628205128205128</v>
      </c>
      <c r="H353" s="1"/>
    </row>
    <row r="354" spans="1:8" ht="15.75" customHeight="1" x14ac:dyDescent="0.2">
      <c r="A354" s="28" t="s">
        <v>52</v>
      </c>
      <c r="B354" s="25">
        <v>253</v>
      </c>
      <c r="C354" s="5">
        <v>253</v>
      </c>
      <c r="D354" s="59">
        <v>71</v>
      </c>
      <c r="E354" s="87">
        <f>IFERROR(C354/D354,"")</f>
        <v>3.563380281690141</v>
      </c>
      <c r="H354" s="1"/>
    </row>
    <row r="355" spans="1:8" ht="15.75" customHeight="1" x14ac:dyDescent="0.2">
      <c r="A355" s="28" t="s">
        <v>1234</v>
      </c>
      <c r="B355" s="25">
        <v>1342</v>
      </c>
      <c r="C355" s="5">
        <v>1342</v>
      </c>
      <c r="D355" s="59">
        <v>315</v>
      </c>
      <c r="E355" s="87">
        <f>IFERROR(C355/D355,"")</f>
        <v>4.2603174603174603</v>
      </c>
      <c r="H355" s="1"/>
    </row>
    <row r="356" spans="1:8" ht="15.75" customHeight="1" x14ac:dyDescent="0.2">
      <c r="A356" s="28" t="s">
        <v>1235</v>
      </c>
      <c r="B356" s="25">
        <v>602</v>
      </c>
      <c r="C356" s="5">
        <v>602</v>
      </c>
      <c r="D356" s="59">
        <v>138</v>
      </c>
      <c r="E356" s="87">
        <f>IFERROR(C356/D356,"")</f>
        <v>4.36231884057971</v>
      </c>
      <c r="H356" s="1"/>
    </row>
    <row r="357" spans="1:8" ht="15.75" customHeight="1" x14ac:dyDescent="0.2">
      <c r="A357" s="28" t="s">
        <v>856</v>
      </c>
      <c r="B357" s="25">
        <v>1177</v>
      </c>
      <c r="C357" s="5">
        <v>1177</v>
      </c>
      <c r="D357" s="59">
        <v>289</v>
      </c>
      <c r="E357" s="87">
        <f>IFERROR(C357/D357,"")</f>
        <v>4.0726643598615917</v>
      </c>
      <c r="H357" s="1"/>
    </row>
    <row r="358" spans="1:8" ht="15.75" customHeight="1" x14ac:dyDescent="0.2">
      <c r="A358" s="28" t="s">
        <v>644</v>
      </c>
      <c r="B358" s="25">
        <v>1186</v>
      </c>
      <c r="C358" s="5">
        <v>1186</v>
      </c>
      <c r="D358" s="59">
        <v>321</v>
      </c>
      <c r="E358" s="87">
        <f>IFERROR(C358/D358,"")</f>
        <v>3.6947040498442369</v>
      </c>
      <c r="H358" s="1"/>
    </row>
    <row r="359" spans="1:8" ht="15.75" customHeight="1" x14ac:dyDescent="0.2">
      <c r="A359" s="28" t="s">
        <v>1236</v>
      </c>
      <c r="B359" s="25">
        <v>1008</v>
      </c>
      <c r="C359" s="5">
        <v>1008</v>
      </c>
      <c r="D359" s="59">
        <v>271</v>
      </c>
      <c r="E359" s="87">
        <f>IFERROR(C359/D359,"")</f>
        <v>3.7195571955719555</v>
      </c>
      <c r="H359" s="1"/>
    </row>
    <row r="360" spans="1:8" ht="15.75" customHeight="1" x14ac:dyDescent="0.2">
      <c r="A360" s="28" t="s">
        <v>1237</v>
      </c>
      <c r="B360" s="25">
        <v>782</v>
      </c>
      <c r="C360" s="5">
        <v>782</v>
      </c>
      <c r="D360" s="59">
        <v>207</v>
      </c>
      <c r="E360" s="87">
        <f>IFERROR(C360/D360,"")</f>
        <v>3.7777777777777777</v>
      </c>
      <c r="H360" s="1"/>
    </row>
    <row r="361" spans="1:8" ht="15.75" customHeight="1" x14ac:dyDescent="0.2">
      <c r="A361" s="28" t="s">
        <v>1238</v>
      </c>
      <c r="B361" s="25">
        <v>1909</v>
      </c>
      <c r="C361" s="5">
        <v>1900</v>
      </c>
      <c r="D361" s="59">
        <v>464</v>
      </c>
      <c r="E361" s="87">
        <f>IFERROR(C361/D361,"")</f>
        <v>4.0948275862068968</v>
      </c>
      <c r="H361" s="1"/>
    </row>
    <row r="362" spans="1:8" ht="15.75" customHeight="1" x14ac:dyDescent="0.2">
      <c r="A362" s="28" t="s">
        <v>1239</v>
      </c>
      <c r="B362" s="25">
        <v>2099</v>
      </c>
      <c r="C362" s="5">
        <v>2099</v>
      </c>
      <c r="D362" s="59">
        <v>507</v>
      </c>
      <c r="E362" s="87">
        <f>IFERROR(C362/D362,"")</f>
        <v>4.1400394477317555</v>
      </c>
      <c r="H362" s="1"/>
    </row>
    <row r="363" spans="1:8" ht="15.75" customHeight="1" x14ac:dyDescent="0.2">
      <c r="A363" s="28" t="s">
        <v>1240</v>
      </c>
      <c r="B363" s="25">
        <v>752</v>
      </c>
      <c r="C363" s="5">
        <v>752</v>
      </c>
      <c r="D363" s="59">
        <v>200</v>
      </c>
      <c r="E363" s="87">
        <f>IFERROR(C363/D363,"")</f>
        <v>3.76</v>
      </c>
      <c r="H363" s="1"/>
    </row>
    <row r="364" spans="1:8" ht="15.75" customHeight="1" x14ac:dyDescent="0.2">
      <c r="A364" s="28" t="s">
        <v>1241</v>
      </c>
      <c r="B364" s="25">
        <v>949</v>
      </c>
      <c r="C364" s="5">
        <v>949</v>
      </c>
      <c r="D364" s="59">
        <v>263</v>
      </c>
      <c r="E364" s="87">
        <f>IFERROR(C364/D364,"")</f>
        <v>3.6083650190114067</v>
      </c>
      <c r="H364" s="1"/>
    </row>
    <row r="365" spans="1:8" ht="15.75" customHeight="1" x14ac:dyDescent="0.2">
      <c r="A365" s="28" t="s">
        <v>1242</v>
      </c>
      <c r="B365" s="25">
        <v>364</v>
      </c>
      <c r="C365" s="5">
        <v>364</v>
      </c>
      <c r="D365" s="59">
        <v>100</v>
      </c>
      <c r="E365" s="87">
        <f>IFERROR(C365/D365,"")</f>
        <v>3.64</v>
      </c>
      <c r="H365" s="1"/>
    </row>
    <row r="366" spans="1:8" ht="15.75" customHeight="1" x14ac:dyDescent="0.2">
      <c r="A366" s="28" t="s">
        <v>1243</v>
      </c>
      <c r="B366" s="25">
        <v>356</v>
      </c>
      <c r="C366" s="5">
        <v>356</v>
      </c>
      <c r="D366" s="59">
        <v>111</v>
      </c>
      <c r="E366" s="87">
        <f>IFERROR(C366/D366,"")</f>
        <v>3.2072072072072073</v>
      </c>
      <c r="H366" s="1"/>
    </row>
    <row r="367" spans="1:8" ht="15.75" customHeight="1" x14ac:dyDescent="0.2">
      <c r="A367" s="28" t="s">
        <v>994</v>
      </c>
      <c r="B367" s="25">
        <v>953</v>
      </c>
      <c r="C367" s="5">
        <v>953</v>
      </c>
      <c r="D367" s="59">
        <v>263</v>
      </c>
      <c r="E367" s="87">
        <f>IFERROR(C367/D367,"")</f>
        <v>3.623574144486692</v>
      </c>
      <c r="H367" s="1"/>
    </row>
    <row r="368" spans="1:8" ht="15.75" customHeight="1" x14ac:dyDescent="0.2">
      <c r="A368" s="28" t="s">
        <v>367</v>
      </c>
      <c r="B368" s="25">
        <v>3253</v>
      </c>
      <c r="C368" s="5">
        <v>3253</v>
      </c>
      <c r="D368" s="59">
        <v>777</v>
      </c>
      <c r="E368" s="87">
        <f>IFERROR(C368/D368,"")</f>
        <v>4.1866151866151871</v>
      </c>
      <c r="H368" s="1"/>
    </row>
    <row r="369" spans="1:8" ht="15.75" customHeight="1" x14ac:dyDescent="0.2">
      <c r="A369" s="28" t="s">
        <v>523</v>
      </c>
      <c r="B369" s="25">
        <v>424</v>
      </c>
      <c r="C369" s="5">
        <v>424</v>
      </c>
      <c r="D369" s="59">
        <v>117</v>
      </c>
      <c r="E369" s="87">
        <f>IFERROR(C369/D369,"")</f>
        <v>3.6239316239316239</v>
      </c>
      <c r="H369" s="1"/>
    </row>
    <row r="370" spans="1:8" ht="15.75" customHeight="1" x14ac:dyDescent="0.2">
      <c r="A370" s="28" t="s">
        <v>94</v>
      </c>
      <c r="B370" s="25">
        <v>391</v>
      </c>
      <c r="C370" s="5">
        <v>391</v>
      </c>
      <c r="D370" s="59">
        <v>111</v>
      </c>
      <c r="E370" s="87">
        <f>IFERROR(C370/D370,"")</f>
        <v>3.5225225225225225</v>
      </c>
      <c r="H370" s="1"/>
    </row>
    <row r="371" spans="1:8" ht="15.75" customHeight="1" x14ac:dyDescent="0.2">
      <c r="A371" s="28" t="s">
        <v>11</v>
      </c>
      <c r="B371" s="25">
        <v>946</v>
      </c>
      <c r="C371" s="5">
        <v>946</v>
      </c>
      <c r="D371" s="59">
        <v>242</v>
      </c>
      <c r="E371" s="87">
        <f>IFERROR(C371/D371,"")</f>
        <v>3.9090909090909092</v>
      </c>
      <c r="H371" s="1"/>
    </row>
    <row r="372" spans="1:8" ht="15.75" customHeight="1" x14ac:dyDescent="0.2">
      <c r="A372" s="28" t="s">
        <v>1244</v>
      </c>
      <c r="B372" s="25">
        <v>1597</v>
      </c>
      <c r="C372" s="5">
        <v>1597</v>
      </c>
      <c r="D372" s="59">
        <v>371</v>
      </c>
      <c r="E372" s="87">
        <f>IFERROR(C372/D372,"")</f>
        <v>4.3045822102425877</v>
      </c>
      <c r="H372" s="1"/>
    </row>
    <row r="373" spans="1:8" ht="15.75" customHeight="1" x14ac:dyDescent="0.2">
      <c r="A373" s="28" t="s">
        <v>998</v>
      </c>
      <c r="B373" s="25">
        <v>1847</v>
      </c>
      <c r="C373" s="5">
        <v>1847</v>
      </c>
      <c r="D373" s="59">
        <v>485</v>
      </c>
      <c r="E373" s="87">
        <f>IFERROR(C373/D373,"")</f>
        <v>3.8082474226804122</v>
      </c>
      <c r="H373" s="1"/>
    </row>
    <row r="374" spans="1:8" ht="15.75" customHeight="1" x14ac:dyDescent="0.2">
      <c r="A374" s="28" t="s">
        <v>627</v>
      </c>
      <c r="B374" s="25">
        <v>1898</v>
      </c>
      <c r="C374" s="5">
        <v>1898</v>
      </c>
      <c r="D374" s="59">
        <v>533</v>
      </c>
      <c r="E374" s="87">
        <f>IFERROR(C374/D374,"")</f>
        <v>3.5609756097560976</v>
      </c>
      <c r="H374" s="1"/>
    </row>
    <row r="375" spans="1:8" ht="15.75" customHeight="1" x14ac:dyDescent="0.2">
      <c r="A375" s="28" t="s">
        <v>1245</v>
      </c>
      <c r="B375" s="25">
        <v>2620</v>
      </c>
      <c r="C375" s="5">
        <v>2620</v>
      </c>
      <c r="D375" s="59">
        <v>648</v>
      </c>
      <c r="E375" s="87">
        <f>IFERROR(C375/D375,"")</f>
        <v>4.0432098765432096</v>
      </c>
      <c r="H375" s="1"/>
    </row>
    <row r="376" spans="1:8" ht="15.75" customHeight="1" x14ac:dyDescent="0.2">
      <c r="A376" s="28" t="s">
        <v>1246</v>
      </c>
      <c r="B376" s="25">
        <v>2364</v>
      </c>
      <c r="C376" s="5">
        <v>2364</v>
      </c>
      <c r="D376" s="59">
        <v>555</v>
      </c>
      <c r="E376" s="87">
        <f>IFERROR(C376/D376,"")</f>
        <v>4.2594594594594595</v>
      </c>
      <c r="H376" s="1"/>
    </row>
    <row r="377" spans="1:8" ht="15.75" customHeight="1" x14ac:dyDescent="0.25">
      <c r="A377" s="10"/>
      <c r="B377" s="23"/>
      <c r="C377" s="5"/>
      <c r="D377" s="59"/>
      <c r="E377" s="87" t="str">
        <f>IFERROR(C377/D377,"")</f>
        <v/>
      </c>
      <c r="H377" s="1"/>
    </row>
    <row r="378" spans="1:8" ht="15.75" customHeight="1" x14ac:dyDescent="0.25">
      <c r="A378" s="10" t="s">
        <v>1247</v>
      </c>
      <c r="B378" s="23">
        <f>SUM(B379:B406)</f>
        <v>20490</v>
      </c>
      <c r="C378" s="23">
        <f t="shared" ref="C378:E378" si="24">SUM(C379:C406)</f>
        <v>20467</v>
      </c>
      <c r="D378" s="69">
        <f t="shared" ref="D378" si="25">SUM(D379:D406)</f>
        <v>5156</v>
      </c>
      <c r="E378" s="90">
        <f>IFERROR(C378/D378,"")</f>
        <v>3.9695500387897593</v>
      </c>
      <c r="H378" s="1"/>
    </row>
    <row r="379" spans="1:8" ht="15.75" customHeight="1" x14ac:dyDescent="0.2">
      <c r="A379" s="28" t="s">
        <v>81</v>
      </c>
      <c r="B379" s="25">
        <v>457</v>
      </c>
      <c r="C379" s="5">
        <v>457</v>
      </c>
      <c r="D379" s="59">
        <v>110</v>
      </c>
      <c r="E379" s="87">
        <f>IFERROR(C379/D379,"")</f>
        <v>4.1545454545454543</v>
      </c>
      <c r="H379" s="1"/>
    </row>
    <row r="380" spans="1:8" ht="15.75" customHeight="1" x14ac:dyDescent="0.2">
      <c r="A380" s="28" t="s">
        <v>1248</v>
      </c>
      <c r="B380" s="25">
        <v>2053</v>
      </c>
      <c r="C380" s="5">
        <v>2053</v>
      </c>
      <c r="D380" s="59">
        <v>484</v>
      </c>
      <c r="E380" s="87">
        <f>IFERROR(C380/D380,"")</f>
        <v>4.2417355371900829</v>
      </c>
      <c r="H380" s="1"/>
    </row>
    <row r="381" spans="1:8" ht="15.75" customHeight="1" x14ac:dyDescent="0.2">
      <c r="A381" s="28" t="s">
        <v>1249</v>
      </c>
      <c r="B381" s="25">
        <v>888</v>
      </c>
      <c r="C381" s="5">
        <v>888</v>
      </c>
      <c r="D381" s="59">
        <v>241</v>
      </c>
      <c r="E381" s="87">
        <f>IFERROR(C381/D381,"")</f>
        <v>3.6846473029045641</v>
      </c>
      <c r="H381" s="1"/>
    </row>
    <row r="382" spans="1:8" ht="15.75" customHeight="1" x14ac:dyDescent="0.2">
      <c r="A382" s="28" t="s">
        <v>1250</v>
      </c>
      <c r="B382" s="25">
        <v>798</v>
      </c>
      <c r="C382" s="5">
        <v>798</v>
      </c>
      <c r="D382" s="59">
        <v>207</v>
      </c>
      <c r="E382" s="87">
        <f>IFERROR(C382/D382,"")</f>
        <v>3.8550724637681157</v>
      </c>
      <c r="H382" s="1"/>
    </row>
    <row r="383" spans="1:8" ht="15.75" customHeight="1" x14ac:dyDescent="0.2">
      <c r="A383" s="28" t="s">
        <v>1251</v>
      </c>
      <c r="B383" s="25">
        <v>511</v>
      </c>
      <c r="C383" s="5">
        <v>511</v>
      </c>
      <c r="D383" s="59">
        <v>125</v>
      </c>
      <c r="E383" s="87">
        <f>IFERROR(C383/D383,"")</f>
        <v>4.0880000000000001</v>
      </c>
      <c r="H383" s="1"/>
    </row>
    <row r="384" spans="1:8" ht="15.75" customHeight="1" x14ac:dyDescent="0.2">
      <c r="A384" s="28" t="s">
        <v>1252</v>
      </c>
      <c r="B384" s="25">
        <v>857</v>
      </c>
      <c r="C384" s="5">
        <v>857</v>
      </c>
      <c r="D384" s="59">
        <v>199</v>
      </c>
      <c r="E384" s="87">
        <f>IFERROR(C384/D384,"")</f>
        <v>4.3065326633165828</v>
      </c>
      <c r="H384" s="1"/>
    </row>
    <row r="385" spans="1:8" ht="15.75" customHeight="1" x14ac:dyDescent="0.2">
      <c r="A385" s="28" t="s">
        <v>1253</v>
      </c>
      <c r="B385" s="25">
        <v>361</v>
      </c>
      <c r="C385" s="5">
        <v>361</v>
      </c>
      <c r="D385" s="59">
        <v>99</v>
      </c>
      <c r="E385" s="87">
        <f>IFERROR(C385/D385,"")</f>
        <v>3.6464646464646466</v>
      </c>
      <c r="H385" s="1"/>
    </row>
    <row r="386" spans="1:8" ht="15.75" customHeight="1" x14ac:dyDescent="0.2">
      <c r="A386" s="28" t="s">
        <v>1254</v>
      </c>
      <c r="B386" s="25">
        <v>621</v>
      </c>
      <c r="C386" s="5">
        <v>621</v>
      </c>
      <c r="D386" s="59">
        <v>182</v>
      </c>
      <c r="E386" s="87">
        <f>IFERROR(C386/D386,"")</f>
        <v>3.412087912087912</v>
      </c>
      <c r="H386" s="1"/>
    </row>
    <row r="387" spans="1:8" ht="15.75" customHeight="1" x14ac:dyDescent="0.2">
      <c r="A387" s="28" t="s">
        <v>1255</v>
      </c>
      <c r="B387" s="25">
        <v>1155</v>
      </c>
      <c r="C387" s="5">
        <v>1155</v>
      </c>
      <c r="D387" s="59">
        <v>298</v>
      </c>
      <c r="E387" s="87">
        <f>IFERROR(C387/D387,"")</f>
        <v>3.8758389261744965</v>
      </c>
      <c r="H387" s="1"/>
    </row>
    <row r="388" spans="1:8" ht="15.75" customHeight="1" x14ac:dyDescent="0.2">
      <c r="A388" s="28" t="s">
        <v>21</v>
      </c>
      <c r="B388" s="25">
        <v>862</v>
      </c>
      <c r="C388" s="5">
        <v>862</v>
      </c>
      <c r="D388" s="59">
        <v>208</v>
      </c>
      <c r="E388" s="87">
        <f>IFERROR(C388/D388,"")</f>
        <v>4.1442307692307692</v>
      </c>
      <c r="H388" s="1"/>
    </row>
    <row r="389" spans="1:8" ht="15.75" customHeight="1" x14ac:dyDescent="0.2">
      <c r="A389" s="28" t="s">
        <v>1256</v>
      </c>
      <c r="B389" s="25">
        <v>629</v>
      </c>
      <c r="C389" s="5">
        <v>629</v>
      </c>
      <c r="D389" s="59">
        <v>173</v>
      </c>
      <c r="E389" s="87">
        <f>IFERROR(C389/D389,"")</f>
        <v>3.6358381502890174</v>
      </c>
      <c r="H389" s="1"/>
    </row>
    <row r="390" spans="1:8" ht="15.75" customHeight="1" x14ac:dyDescent="0.2">
      <c r="A390" s="28" t="s">
        <v>1257</v>
      </c>
      <c r="B390" s="25">
        <v>702</v>
      </c>
      <c r="C390" s="5">
        <v>702</v>
      </c>
      <c r="D390" s="59">
        <v>161</v>
      </c>
      <c r="E390" s="87">
        <f>IFERROR(C390/D390,"")</f>
        <v>4.3602484472049685</v>
      </c>
      <c r="H390" s="1"/>
    </row>
    <row r="391" spans="1:8" ht="15.75" customHeight="1" x14ac:dyDescent="0.2">
      <c r="A391" s="28" t="s">
        <v>1258</v>
      </c>
      <c r="B391" s="25">
        <v>330</v>
      </c>
      <c r="C391" s="5">
        <v>330</v>
      </c>
      <c r="D391" s="59">
        <v>88</v>
      </c>
      <c r="E391" s="87">
        <f>IFERROR(C391/D391,"")</f>
        <v>3.75</v>
      </c>
      <c r="H391" s="1"/>
    </row>
    <row r="392" spans="1:8" ht="15.75" customHeight="1" x14ac:dyDescent="0.2">
      <c r="A392" s="28" t="s">
        <v>1259</v>
      </c>
      <c r="B392" s="25">
        <v>610</v>
      </c>
      <c r="C392" s="5">
        <v>610</v>
      </c>
      <c r="D392" s="59">
        <v>156</v>
      </c>
      <c r="E392" s="87">
        <f>IFERROR(C392/D392,"")</f>
        <v>3.9102564102564101</v>
      </c>
      <c r="H392" s="1"/>
    </row>
    <row r="393" spans="1:8" ht="15.75" customHeight="1" x14ac:dyDescent="0.2">
      <c r="A393" s="28" t="s">
        <v>2</v>
      </c>
      <c r="B393" s="25">
        <v>2491</v>
      </c>
      <c r="C393" s="5">
        <v>2468</v>
      </c>
      <c r="D393" s="59">
        <v>582</v>
      </c>
      <c r="E393" s="87">
        <f>IFERROR(C393/D393,"")</f>
        <v>4.2405498281786942</v>
      </c>
      <c r="H393" s="1"/>
    </row>
    <row r="394" spans="1:8" ht="15.75" customHeight="1" x14ac:dyDescent="0.2">
      <c r="A394" s="28" t="s">
        <v>1221</v>
      </c>
      <c r="B394" s="25">
        <v>396</v>
      </c>
      <c r="C394" s="5">
        <v>396</v>
      </c>
      <c r="D394" s="59">
        <v>116</v>
      </c>
      <c r="E394" s="87">
        <f>IFERROR(C394/D394,"")</f>
        <v>3.4137931034482758</v>
      </c>
      <c r="H394" s="1"/>
    </row>
    <row r="395" spans="1:8" ht="15.75" customHeight="1" x14ac:dyDescent="0.2">
      <c r="A395" s="28" t="s">
        <v>13</v>
      </c>
      <c r="B395" s="25">
        <v>486</v>
      </c>
      <c r="C395" s="5">
        <v>486</v>
      </c>
      <c r="D395" s="59">
        <v>149</v>
      </c>
      <c r="E395" s="87">
        <f>IFERROR(C395/D395,"")</f>
        <v>3.261744966442953</v>
      </c>
      <c r="H395" s="1"/>
    </row>
    <row r="396" spans="1:8" ht="15.75" customHeight="1" x14ac:dyDescent="0.2">
      <c r="A396" s="28" t="s">
        <v>1260</v>
      </c>
      <c r="B396" s="25">
        <v>663</v>
      </c>
      <c r="C396" s="5">
        <v>663</v>
      </c>
      <c r="D396" s="59">
        <v>150</v>
      </c>
      <c r="E396" s="87">
        <f>IFERROR(C396/D396,"")</f>
        <v>4.42</v>
      </c>
      <c r="H396" s="1"/>
    </row>
    <row r="397" spans="1:8" ht="15.75" customHeight="1" x14ac:dyDescent="0.2">
      <c r="A397" s="28" t="s">
        <v>1261</v>
      </c>
      <c r="B397" s="25">
        <v>1215</v>
      </c>
      <c r="C397" s="5">
        <v>1215</v>
      </c>
      <c r="D397" s="59">
        <v>309</v>
      </c>
      <c r="E397" s="87">
        <f>IFERROR(C397/D397,"")</f>
        <v>3.9320388349514563</v>
      </c>
      <c r="H397" s="1"/>
    </row>
    <row r="398" spans="1:8" ht="15.75" customHeight="1" x14ac:dyDescent="0.2">
      <c r="A398" s="28" t="s">
        <v>1262</v>
      </c>
      <c r="B398" s="25">
        <v>365</v>
      </c>
      <c r="C398" s="5">
        <v>365</v>
      </c>
      <c r="D398" s="59">
        <v>78</v>
      </c>
      <c r="E398" s="87">
        <f>IFERROR(C398/D398,"")</f>
        <v>4.6794871794871797</v>
      </c>
      <c r="H398" s="1"/>
    </row>
    <row r="399" spans="1:8" ht="15.75" customHeight="1" x14ac:dyDescent="0.2">
      <c r="A399" s="28" t="s">
        <v>1263</v>
      </c>
      <c r="B399" s="25">
        <v>182</v>
      </c>
      <c r="C399" s="5">
        <v>182</v>
      </c>
      <c r="D399" s="59">
        <v>47</v>
      </c>
      <c r="E399" s="87">
        <f>IFERROR(C399/D399,"")</f>
        <v>3.8723404255319149</v>
      </c>
      <c r="H399" s="1"/>
    </row>
    <row r="400" spans="1:8" ht="15.75" customHeight="1" x14ac:dyDescent="0.2">
      <c r="A400" s="28" t="s">
        <v>1264</v>
      </c>
      <c r="B400" s="25">
        <v>526</v>
      </c>
      <c r="C400" s="5">
        <v>526</v>
      </c>
      <c r="D400" s="59">
        <v>151</v>
      </c>
      <c r="E400" s="87">
        <f>IFERROR(C400/D400,"")</f>
        <v>3.4834437086092715</v>
      </c>
      <c r="H400" s="1"/>
    </row>
    <row r="401" spans="1:8" ht="15.75" customHeight="1" x14ac:dyDescent="0.2">
      <c r="A401" s="28" t="s">
        <v>1265</v>
      </c>
      <c r="B401" s="25">
        <v>812</v>
      </c>
      <c r="C401" s="5">
        <v>812</v>
      </c>
      <c r="D401" s="59">
        <v>198</v>
      </c>
      <c r="E401" s="87">
        <f>IFERROR(C401/D401,"")</f>
        <v>4.1010101010101012</v>
      </c>
      <c r="H401" s="1"/>
    </row>
    <row r="402" spans="1:8" ht="15.75" customHeight="1" x14ac:dyDescent="0.2">
      <c r="A402" s="28" t="s">
        <v>1266</v>
      </c>
      <c r="B402" s="25">
        <v>517</v>
      </c>
      <c r="C402" s="5">
        <v>517</v>
      </c>
      <c r="D402" s="59">
        <v>140</v>
      </c>
      <c r="E402" s="87">
        <f>IFERROR(C402/D402,"")</f>
        <v>3.6928571428571431</v>
      </c>
      <c r="H402" s="1"/>
    </row>
    <row r="403" spans="1:8" ht="15.75" customHeight="1" x14ac:dyDescent="0.2">
      <c r="A403" s="28" t="s">
        <v>1267</v>
      </c>
      <c r="B403" s="25">
        <v>304</v>
      </c>
      <c r="C403" s="5">
        <v>304</v>
      </c>
      <c r="D403" s="59">
        <v>80</v>
      </c>
      <c r="E403" s="87">
        <f>IFERROR(C403/D403,"")</f>
        <v>3.8</v>
      </c>
      <c r="H403" s="1"/>
    </row>
    <row r="404" spans="1:8" ht="15.75" customHeight="1" x14ac:dyDescent="0.2">
      <c r="A404" s="28" t="s">
        <v>1268</v>
      </c>
      <c r="B404" s="25">
        <v>649</v>
      </c>
      <c r="C404" s="5">
        <v>649</v>
      </c>
      <c r="D404" s="59">
        <v>163</v>
      </c>
      <c r="E404" s="87">
        <f>IFERROR(C404/D404,"")</f>
        <v>3.98159509202454</v>
      </c>
      <c r="H404" s="1"/>
    </row>
    <row r="405" spans="1:8" ht="15.75" customHeight="1" x14ac:dyDescent="0.2">
      <c r="A405" s="28" t="s">
        <v>1269</v>
      </c>
      <c r="B405" s="25">
        <v>377</v>
      </c>
      <c r="C405" s="5">
        <v>377</v>
      </c>
      <c r="D405" s="59">
        <v>96</v>
      </c>
      <c r="E405" s="87">
        <f>IFERROR(C405/D405,"")</f>
        <v>3.9270833333333335</v>
      </c>
      <c r="H405" s="1"/>
    </row>
    <row r="406" spans="1:8" ht="15.75" customHeight="1" x14ac:dyDescent="0.2">
      <c r="A406" s="28" t="s">
        <v>1270</v>
      </c>
      <c r="B406" s="25">
        <v>673</v>
      </c>
      <c r="C406" s="5">
        <v>673</v>
      </c>
      <c r="D406" s="59">
        <v>166</v>
      </c>
      <c r="E406" s="87">
        <f>IFERROR(C406/D406,"")</f>
        <v>4.0542168674698793</v>
      </c>
      <c r="H406" s="1"/>
    </row>
    <row r="407" spans="1:8" ht="15.75" customHeight="1" x14ac:dyDescent="0.2">
      <c r="A407" s="28"/>
      <c r="B407" s="25"/>
      <c r="C407" s="5"/>
      <c r="D407" s="59"/>
      <c r="E407" s="87" t="str">
        <f>IFERROR(C407/D407,"")</f>
        <v/>
      </c>
      <c r="H407" s="1"/>
    </row>
    <row r="408" spans="1:8" ht="15.75" customHeight="1" x14ac:dyDescent="0.25">
      <c r="A408" s="10" t="s">
        <v>1271</v>
      </c>
      <c r="B408" s="23">
        <f>SUM(B409:B425)</f>
        <v>19671</v>
      </c>
      <c r="C408" s="23">
        <f t="shared" ref="C408:E408" si="26">SUM(C409:C425)</f>
        <v>19645</v>
      </c>
      <c r="D408" s="69">
        <f t="shared" ref="D408" si="27">SUM(D409:D425)</f>
        <v>4912</v>
      </c>
      <c r="E408" s="90">
        <f>IFERROR(C408/D408,"")</f>
        <v>3.9993892508143323</v>
      </c>
      <c r="H408" s="1"/>
    </row>
    <row r="409" spans="1:8" ht="15.75" customHeight="1" x14ac:dyDescent="0.2">
      <c r="A409" s="28" t="s">
        <v>1272</v>
      </c>
      <c r="B409" s="25">
        <v>1429</v>
      </c>
      <c r="C409" s="5">
        <v>1429</v>
      </c>
      <c r="D409" s="59">
        <v>349</v>
      </c>
      <c r="E409" s="87">
        <f>IFERROR(C409/D409,"")</f>
        <v>4.0945558739255015</v>
      </c>
      <c r="H409" s="1"/>
    </row>
    <row r="410" spans="1:8" ht="15.75" customHeight="1" x14ac:dyDescent="0.2">
      <c r="A410" s="28" t="s">
        <v>1273</v>
      </c>
      <c r="B410" s="25">
        <v>604</v>
      </c>
      <c r="C410" s="5">
        <v>604</v>
      </c>
      <c r="D410" s="59">
        <v>184</v>
      </c>
      <c r="E410" s="87">
        <f>IFERROR(C410/D410,"")</f>
        <v>3.2826086956521738</v>
      </c>
      <c r="H410" s="1"/>
    </row>
    <row r="411" spans="1:8" ht="15.75" customHeight="1" x14ac:dyDescent="0.2">
      <c r="A411" s="28" t="s">
        <v>1274</v>
      </c>
      <c r="B411" s="25">
        <v>765</v>
      </c>
      <c r="C411" s="5">
        <v>765</v>
      </c>
      <c r="D411" s="59">
        <v>215</v>
      </c>
      <c r="E411" s="87">
        <f>IFERROR(C411/D411,"")</f>
        <v>3.558139534883721</v>
      </c>
      <c r="H411" s="1"/>
    </row>
    <row r="412" spans="1:8" ht="15.75" customHeight="1" x14ac:dyDescent="0.2">
      <c r="A412" s="28" t="s">
        <v>1275</v>
      </c>
      <c r="B412" s="25">
        <v>1457</v>
      </c>
      <c r="C412" s="5">
        <v>1457</v>
      </c>
      <c r="D412" s="59">
        <v>327</v>
      </c>
      <c r="E412" s="87">
        <f>IFERROR(C412/D412,"")</f>
        <v>4.4556574923547396</v>
      </c>
      <c r="H412" s="1"/>
    </row>
    <row r="413" spans="1:8" ht="15.75" customHeight="1" x14ac:dyDescent="0.2">
      <c r="A413" s="28" t="s">
        <v>1276</v>
      </c>
      <c r="B413" s="25">
        <v>744</v>
      </c>
      <c r="C413" s="5">
        <v>744</v>
      </c>
      <c r="D413" s="59">
        <v>193</v>
      </c>
      <c r="E413" s="87">
        <f>IFERROR(C413/D413,"")</f>
        <v>3.854922279792746</v>
      </c>
      <c r="H413" s="1"/>
    </row>
    <row r="414" spans="1:8" ht="15.75" customHeight="1" x14ac:dyDescent="0.2">
      <c r="A414" s="28" t="s">
        <v>82</v>
      </c>
      <c r="B414" s="25">
        <v>776</v>
      </c>
      <c r="C414" s="5">
        <v>776</v>
      </c>
      <c r="D414" s="59">
        <v>220</v>
      </c>
      <c r="E414" s="87">
        <f>IFERROR(C414/D414,"")</f>
        <v>3.5272727272727273</v>
      </c>
      <c r="H414" s="1"/>
    </row>
    <row r="415" spans="1:8" ht="15.75" customHeight="1" x14ac:dyDescent="0.2">
      <c r="A415" s="28" t="s">
        <v>856</v>
      </c>
      <c r="B415" s="25">
        <v>1144</v>
      </c>
      <c r="C415" s="5">
        <v>1144</v>
      </c>
      <c r="D415" s="59">
        <v>276</v>
      </c>
      <c r="E415" s="87">
        <f>IFERROR(C415/D415,"")</f>
        <v>4.1449275362318838</v>
      </c>
      <c r="H415" s="1"/>
    </row>
    <row r="416" spans="1:8" ht="15.75" customHeight="1" x14ac:dyDescent="0.2">
      <c r="A416" s="28" t="s">
        <v>1277</v>
      </c>
      <c r="B416" s="25">
        <v>1059</v>
      </c>
      <c r="C416" s="5">
        <v>1059</v>
      </c>
      <c r="D416" s="59">
        <v>262</v>
      </c>
      <c r="E416" s="87">
        <f>IFERROR(C416/D416,"")</f>
        <v>4.0419847328244272</v>
      </c>
      <c r="H416" s="1"/>
    </row>
    <row r="417" spans="1:8" ht="15.75" customHeight="1" x14ac:dyDescent="0.2">
      <c r="A417" s="28" t="s">
        <v>1278</v>
      </c>
      <c r="B417" s="25">
        <v>1906</v>
      </c>
      <c r="C417" s="5">
        <v>1880</v>
      </c>
      <c r="D417" s="59">
        <v>462</v>
      </c>
      <c r="E417" s="87">
        <f>IFERROR(C417/D417,"")</f>
        <v>4.0692640692640696</v>
      </c>
      <c r="H417" s="1"/>
    </row>
    <row r="418" spans="1:8" ht="15.75" customHeight="1" x14ac:dyDescent="0.2">
      <c r="A418" s="28" t="s">
        <v>2</v>
      </c>
      <c r="B418" s="25">
        <v>2798</v>
      </c>
      <c r="C418" s="5">
        <v>2798</v>
      </c>
      <c r="D418" s="59">
        <v>705</v>
      </c>
      <c r="E418" s="87">
        <f>IFERROR(C418/D418,"")</f>
        <v>3.9687943262411349</v>
      </c>
      <c r="H418" s="1"/>
    </row>
    <row r="419" spans="1:8" ht="15.75" customHeight="1" x14ac:dyDescent="0.2">
      <c r="A419" s="28" t="s">
        <v>1279</v>
      </c>
      <c r="B419" s="25">
        <v>387</v>
      </c>
      <c r="C419" s="5">
        <v>387</v>
      </c>
      <c r="D419" s="59">
        <v>84</v>
      </c>
      <c r="E419" s="87">
        <f>IFERROR(C419/D419,"")</f>
        <v>4.6071428571428568</v>
      </c>
      <c r="H419" s="1"/>
    </row>
    <row r="420" spans="1:8" ht="15.75" customHeight="1" x14ac:dyDescent="0.2">
      <c r="A420" s="28" t="s">
        <v>1280</v>
      </c>
      <c r="B420" s="25">
        <v>537</v>
      </c>
      <c r="C420" s="5">
        <v>537</v>
      </c>
      <c r="D420" s="59">
        <v>135</v>
      </c>
      <c r="E420" s="87">
        <f>IFERROR(C420/D420,"")</f>
        <v>3.9777777777777779</v>
      </c>
      <c r="H420" s="1"/>
    </row>
    <row r="421" spans="1:8" ht="15.75" customHeight="1" x14ac:dyDescent="0.2">
      <c r="A421" s="28" t="s">
        <v>8</v>
      </c>
      <c r="B421" s="25">
        <v>1192</v>
      </c>
      <c r="C421" s="5">
        <v>1192</v>
      </c>
      <c r="D421" s="59">
        <v>324</v>
      </c>
      <c r="E421" s="87">
        <f>IFERROR(C421/D421,"")</f>
        <v>3.6790123456790123</v>
      </c>
      <c r="H421" s="1"/>
    </row>
    <row r="422" spans="1:8" ht="15.75" customHeight="1" x14ac:dyDescent="0.2">
      <c r="A422" s="28" t="s">
        <v>1281</v>
      </c>
      <c r="B422" s="25">
        <v>765</v>
      </c>
      <c r="C422" s="5">
        <v>765</v>
      </c>
      <c r="D422" s="59">
        <v>187</v>
      </c>
      <c r="E422" s="87">
        <f>IFERROR(C422/D422,"")</f>
        <v>4.0909090909090908</v>
      </c>
      <c r="H422" s="1"/>
    </row>
    <row r="423" spans="1:8" ht="15.75" customHeight="1" x14ac:dyDescent="0.2">
      <c r="A423" s="28" t="s">
        <v>1282</v>
      </c>
      <c r="B423" s="25">
        <v>3047</v>
      </c>
      <c r="C423" s="5">
        <v>3047</v>
      </c>
      <c r="D423" s="59">
        <v>728</v>
      </c>
      <c r="E423" s="87">
        <f>IFERROR(C423/D423,"")</f>
        <v>4.1854395604395602</v>
      </c>
      <c r="H423" s="1"/>
    </row>
    <row r="424" spans="1:8" ht="15.75" customHeight="1" x14ac:dyDescent="0.2">
      <c r="A424" s="28" t="s">
        <v>1283</v>
      </c>
      <c r="B424" s="25">
        <v>357</v>
      </c>
      <c r="C424" s="5">
        <v>357</v>
      </c>
      <c r="D424" s="59">
        <v>74</v>
      </c>
      <c r="E424" s="87">
        <f>IFERROR(C424/D424,"")</f>
        <v>4.8243243243243246</v>
      </c>
      <c r="H424" s="1"/>
    </row>
    <row r="425" spans="1:8" ht="15.75" customHeight="1" x14ac:dyDescent="0.2">
      <c r="A425" s="28" t="s">
        <v>1164</v>
      </c>
      <c r="B425" s="25">
        <v>704</v>
      </c>
      <c r="C425" s="5">
        <v>704</v>
      </c>
      <c r="D425" s="59">
        <v>187</v>
      </c>
      <c r="E425" s="87">
        <f>IFERROR(C425/D425,"")</f>
        <v>3.7647058823529411</v>
      </c>
      <c r="H425" s="1"/>
    </row>
    <row r="426" spans="1:8" ht="15.75" customHeight="1" x14ac:dyDescent="0.25">
      <c r="A426" s="10"/>
      <c r="B426" s="23"/>
      <c r="C426" s="5"/>
      <c r="D426" s="59"/>
      <c r="E426" s="87" t="str">
        <f>IFERROR(C426/D426,"")</f>
        <v/>
      </c>
      <c r="H426" s="1"/>
    </row>
    <row r="427" spans="1:8" ht="15.75" customHeight="1" x14ac:dyDescent="0.25">
      <c r="A427" s="10" t="s">
        <v>1284</v>
      </c>
      <c r="B427" s="23">
        <f>SUM(B428:B482)</f>
        <v>68389</v>
      </c>
      <c r="C427" s="23">
        <f t="shared" ref="C427:E427" si="28">SUM(C428:C482)</f>
        <v>67824</v>
      </c>
      <c r="D427" s="69">
        <f t="shared" ref="D427" si="29">SUM(D428:D482)</f>
        <v>15456</v>
      </c>
      <c r="E427" s="90">
        <f>IFERROR(C427/D427,"")</f>
        <v>4.3881987577639752</v>
      </c>
      <c r="H427" s="1"/>
    </row>
    <row r="428" spans="1:8" ht="15.75" customHeight="1" x14ac:dyDescent="0.2">
      <c r="A428" s="28" t="s">
        <v>1285</v>
      </c>
      <c r="B428" s="25">
        <v>1414</v>
      </c>
      <c r="C428" s="5">
        <v>1404</v>
      </c>
      <c r="D428" s="59">
        <v>318</v>
      </c>
      <c r="E428" s="87">
        <f>IFERROR(C428/D428,"")</f>
        <v>4.4150943396226419</v>
      </c>
      <c r="H428" s="1"/>
    </row>
    <row r="429" spans="1:8" ht="15.75" customHeight="1" x14ac:dyDescent="0.2">
      <c r="A429" s="28" t="s">
        <v>1286</v>
      </c>
      <c r="B429" s="25">
        <v>1483</v>
      </c>
      <c r="C429" s="5">
        <v>1483</v>
      </c>
      <c r="D429" s="59">
        <v>350</v>
      </c>
      <c r="E429" s="87">
        <f>IFERROR(C429/D429,"")</f>
        <v>4.2371428571428575</v>
      </c>
      <c r="H429" s="1"/>
    </row>
    <row r="430" spans="1:8" ht="15.75" customHeight="1" x14ac:dyDescent="0.2">
      <c r="A430" s="28" t="s">
        <v>1287</v>
      </c>
      <c r="B430" s="25">
        <v>922</v>
      </c>
      <c r="C430" s="5">
        <v>922</v>
      </c>
      <c r="D430" s="59">
        <v>184</v>
      </c>
      <c r="E430" s="87">
        <f>IFERROR(C430/D430,"")</f>
        <v>5.0108695652173916</v>
      </c>
      <c r="H430" s="1"/>
    </row>
    <row r="431" spans="1:8" ht="15.75" customHeight="1" x14ac:dyDescent="0.2">
      <c r="A431" s="28" t="s">
        <v>1288</v>
      </c>
      <c r="B431" s="25">
        <v>1954</v>
      </c>
      <c r="C431" s="5">
        <v>1954</v>
      </c>
      <c r="D431" s="59">
        <v>484</v>
      </c>
      <c r="E431" s="87">
        <f>IFERROR(C431/D431,"")</f>
        <v>4.0371900826446279</v>
      </c>
      <c r="H431" s="1"/>
    </row>
    <row r="432" spans="1:8" ht="15.75" customHeight="1" x14ac:dyDescent="0.2">
      <c r="A432" s="28" t="s">
        <v>1289</v>
      </c>
      <c r="B432" s="25">
        <v>2649</v>
      </c>
      <c r="C432" s="5">
        <v>2643</v>
      </c>
      <c r="D432" s="59">
        <v>591</v>
      </c>
      <c r="E432" s="87">
        <f>IFERROR(C432/D432,"")</f>
        <v>4.4720812182741119</v>
      </c>
      <c r="H432" s="1"/>
    </row>
    <row r="433" spans="1:8" ht="15.75" customHeight="1" x14ac:dyDescent="0.2">
      <c r="A433" s="28" t="s">
        <v>1290</v>
      </c>
      <c r="B433" s="25">
        <v>1379</v>
      </c>
      <c r="C433" s="5">
        <v>1376</v>
      </c>
      <c r="D433" s="59">
        <v>326</v>
      </c>
      <c r="E433" s="87">
        <f>IFERROR(C433/D433,"")</f>
        <v>4.2208588957055211</v>
      </c>
      <c r="H433" s="1"/>
    </row>
    <row r="434" spans="1:8" ht="15.75" customHeight="1" x14ac:dyDescent="0.2">
      <c r="A434" s="28" t="s">
        <v>1291</v>
      </c>
      <c r="B434" s="25">
        <v>1902</v>
      </c>
      <c r="C434" s="5">
        <v>1902</v>
      </c>
      <c r="D434" s="59">
        <v>482</v>
      </c>
      <c r="E434" s="87">
        <f>IFERROR(C434/D434,"")</f>
        <v>3.9460580912863072</v>
      </c>
      <c r="H434" s="1"/>
    </row>
    <row r="435" spans="1:8" ht="15.75" customHeight="1" x14ac:dyDescent="0.2">
      <c r="A435" s="28" t="s">
        <v>1292</v>
      </c>
      <c r="B435" s="25">
        <v>927</v>
      </c>
      <c r="C435" s="5">
        <v>927</v>
      </c>
      <c r="D435" s="59">
        <v>214</v>
      </c>
      <c r="E435" s="87">
        <f>IFERROR(C435/D435,"")</f>
        <v>4.3317757009345792</v>
      </c>
      <c r="H435" s="1"/>
    </row>
    <row r="436" spans="1:8" ht="15.75" customHeight="1" x14ac:dyDescent="0.2">
      <c r="A436" s="28" t="s">
        <v>1293</v>
      </c>
      <c r="B436" s="25">
        <v>1243</v>
      </c>
      <c r="C436" s="5">
        <v>1243</v>
      </c>
      <c r="D436" s="59">
        <v>290</v>
      </c>
      <c r="E436" s="87">
        <f>IFERROR(C436/D436,"")</f>
        <v>4.2862068965517244</v>
      </c>
      <c r="H436" s="1"/>
    </row>
    <row r="437" spans="1:8" ht="15.75" customHeight="1" x14ac:dyDescent="0.2">
      <c r="A437" s="28" t="s">
        <v>1294</v>
      </c>
      <c r="B437" s="25">
        <v>1064</v>
      </c>
      <c r="C437" s="5">
        <v>1064</v>
      </c>
      <c r="D437" s="59">
        <v>212</v>
      </c>
      <c r="E437" s="87">
        <f>IFERROR(C437/D437,"")</f>
        <v>5.0188679245283021</v>
      </c>
      <c r="H437" s="1"/>
    </row>
    <row r="438" spans="1:8" ht="15.75" customHeight="1" x14ac:dyDescent="0.2">
      <c r="A438" s="28" t="s">
        <v>1295</v>
      </c>
      <c r="B438" s="25">
        <v>535</v>
      </c>
      <c r="C438" s="5">
        <v>535</v>
      </c>
      <c r="D438" s="59">
        <v>134</v>
      </c>
      <c r="E438" s="87">
        <f>IFERROR(C438/D438,"")</f>
        <v>3.9925373134328357</v>
      </c>
      <c r="H438" s="1"/>
    </row>
    <row r="439" spans="1:8" ht="15.75" customHeight="1" x14ac:dyDescent="0.2">
      <c r="A439" s="28" t="s">
        <v>1296</v>
      </c>
      <c r="B439" s="25">
        <v>517</v>
      </c>
      <c r="C439" s="5">
        <v>517</v>
      </c>
      <c r="D439" s="59">
        <v>141</v>
      </c>
      <c r="E439" s="87">
        <f>IFERROR(C439/D439,"")</f>
        <v>3.6666666666666665</v>
      </c>
      <c r="H439" s="1"/>
    </row>
    <row r="440" spans="1:8" ht="15.75" customHeight="1" x14ac:dyDescent="0.2">
      <c r="A440" s="28" t="s">
        <v>1297</v>
      </c>
      <c r="B440" s="25">
        <v>788</v>
      </c>
      <c r="C440" s="5">
        <v>735</v>
      </c>
      <c r="D440" s="59">
        <v>182</v>
      </c>
      <c r="E440" s="87">
        <f>IFERROR(C440/D440,"")</f>
        <v>4.0384615384615383</v>
      </c>
      <c r="H440" s="1"/>
    </row>
    <row r="441" spans="1:8" ht="15.75" customHeight="1" x14ac:dyDescent="0.2">
      <c r="A441" s="28" t="s">
        <v>1298</v>
      </c>
      <c r="B441" s="25">
        <v>999</v>
      </c>
      <c r="C441" s="5">
        <v>999</v>
      </c>
      <c r="D441" s="59">
        <v>255</v>
      </c>
      <c r="E441" s="87">
        <f>IFERROR(C441/D441,"")</f>
        <v>3.9176470588235293</v>
      </c>
      <c r="H441" s="1"/>
    </row>
    <row r="442" spans="1:8" ht="15.75" customHeight="1" x14ac:dyDescent="0.2">
      <c r="A442" s="28" t="s">
        <v>1299</v>
      </c>
      <c r="B442" s="25">
        <v>2473</v>
      </c>
      <c r="C442" s="5">
        <v>2453</v>
      </c>
      <c r="D442" s="59">
        <v>539</v>
      </c>
      <c r="E442" s="87">
        <f>IFERROR(C442/D442,"")</f>
        <v>4.5510204081632653</v>
      </c>
      <c r="H442" s="1"/>
    </row>
    <row r="443" spans="1:8" ht="15.75" customHeight="1" x14ac:dyDescent="0.2">
      <c r="A443" s="28" t="s">
        <v>1300</v>
      </c>
      <c r="B443" s="25">
        <v>1876</v>
      </c>
      <c r="C443" s="5">
        <v>1876</v>
      </c>
      <c r="D443" s="59">
        <v>410</v>
      </c>
      <c r="E443" s="87">
        <f>IFERROR(C443/D443,"")</f>
        <v>4.5756097560975606</v>
      </c>
      <c r="H443" s="1"/>
    </row>
    <row r="444" spans="1:8" ht="15.75" customHeight="1" x14ac:dyDescent="0.2">
      <c r="A444" s="28" t="s">
        <v>1255</v>
      </c>
      <c r="B444" s="25">
        <v>430</v>
      </c>
      <c r="C444" s="5">
        <v>430</v>
      </c>
      <c r="D444" s="59">
        <v>108</v>
      </c>
      <c r="E444" s="87">
        <f>IFERROR(C444/D444,"")</f>
        <v>3.9814814814814814</v>
      </c>
      <c r="H444" s="1"/>
    </row>
    <row r="445" spans="1:8" ht="15.75" customHeight="1" x14ac:dyDescent="0.2">
      <c r="A445" s="28" t="s">
        <v>1301</v>
      </c>
      <c r="B445" s="25">
        <v>845</v>
      </c>
      <c r="C445" s="5">
        <v>845</v>
      </c>
      <c r="D445" s="59">
        <v>183</v>
      </c>
      <c r="E445" s="87">
        <f>IFERROR(C445/D445,"")</f>
        <v>4.6174863387978142</v>
      </c>
      <c r="H445" s="1"/>
    </row>
    <row r="446" spans="1:8" ht="15.75" customHeight="1" x14ac:dyDescent="0.2">
      <c r="A446" s="28" t="s">
        <v>644</v>
      </c>
      <c r="B446" s="25">
        <v>853</v>
      </c>
      <c r="C446" s="5">
        <v>853</v>
      </c>
      <c r="D446" s="59">
        <v>198</v>
      </c>
      <c r="E446" s="87">
        <f>IFERROR(C446/D446,"")</f>
        <v>4.308080808080808</v>
      </c>
      <c r="H446" s="1"/>
    </row>
    <row r="447" spans="1:8" ht="15.75" customHeight="1" x14ac:dyDescent="0.2">
      <c r="A447" s="28" t="s">
        <v>1302</v>
      </c>
      <c r="B447" s="25">
        <v>568</v>
      </c>
      <c r="C447" s="5">
        <v>568</v>
      </c>
      <c r="D447" s="59">
        <v>125</v>
      </c>
      <c r="E447" s="87">
        <f>IFERROR(C447/D447,"")</f>
        <v>4.5439999999999996</v>
      </c>
      <c r="H447" s="1"/>
    </row>
    <row r="448" spans="1:8" ht="15.75" customHeight="1" x14ac:dyDescent="0.2">
      <c r="A448" s="28" t="s">
        <v>1303</v>
      </c>
      <c r="B448" s="25">
        <v>1621</v>
      </c>
      <c r="C448" s="5">
        <v>1621</v>
      </c>
      <c r="D448" s="59">
        <v>409</v>
      </c>
      <c r="E448" s="87">
        <f>IFERROR(C448/D448,"")</f>
        <v>3.9633251833740832</v>
      </c>
      <c r="H448" s="1"/>
    </row>
    <row r="449" spans="1:8" ht="15.75" customHeight="1" x14ac:dyDescent="0.2">
      <c r="A449" s="28" t="s">
        <v>1304</v>
      </c>
      <c r="B449" s="25">
        <v>2811</v>
      </c>
      <c r="C449" s="5">
        <v>2811</v>
      </c>
      <c r="D449" s="59">
        <v>568</v>
      </c>
      <c r="E449" s="87">
        <f>IFERROR(C449/D449,"")</f>
        <v>4.948943661971831</v>
      </c>
      <c r="H449" s="1"/>
    </row>
    <row r="450" spans="1:8" ht="15.75" customHeight="1" x14ac:dyDescent="0.2">
      <c r="A450" s="28" t="s">
        <v>1305</v>
      </c>
      <c r="B450" s="25">
        <v>1079</v>
      </c>
      <c r="C450" s="5">
        <v>1079</v>
      </c>
      <c r="D450" s="59">
        <v>248</v>
      </c>
      <c r="E450" s="87">
        <f>IFERROR(C450/D450,"")</f>
        <v>4.350806451612903</v>
      </c>
      <c r="H450" s="1"/>
    </row>
    <row r="451" spans="1:8" ht="15.75" customHeight="1" x14ac:dyDescent="0.2">
      <c r="A451" s="28" t="s">
        <v>1306</v>
      </c>
      <c r="B451" s="25">
        <v>561</v>
      </c>
      <c r="C451" s="5">
        <v>561</v>
      </c>
      <c r="D451" s="59">
        <v>133</v>
      </c>
      <c r="E451" s="87">
        <f>IFERROR(C451/D451,"")</f>
        <v>4.2180451127819545</v>
      </c>
      <c r="H451" s="1"/>
    </row>
    <row r="452" spans="1:8" ht="15.75" customHeight="1" x14ac:dyDescent="0.2">
      <c r="A452" s="28" t="s">
        <v>1307</v>
      </c>
      <c r="B452" s="25">
        <v>3297</v>
      </c>
      <c r="C452" s="5">
        <v>2935</v>
      </c>
      <c r="D452" s="59">
        <v>680</v>
      </c>
      <c r="E452" s="87">
        <f>IFERROR(C452/D452,"")</f>
        <v>4.3161764705882355</v>
      </c>
      <c r="H452" s="1"/>
    </row>
    <row r="453" spans="1:8" ht="15.75" customHeight="1" x14ac:dyDescent="0.2">
      <c r="A453" s="28" t="s">
        <v>1308</v>
      </c>
      <c r="B453" s="25">
        <v>964</v>
      </c>
      <c r="C453" s="5">
        <v>964</v>
      </c>
      <c r="D453" s="59">
        <v>224</v>
      </c>
      <c r="E453" s="87">
        <f>IFERROR(C453/D453,"")</f>
        <v>4.3035714285714288</v>
      </c>
      <c r="H453" s="1"/>
    </row>
    <row r="454" spans="1:8" ht="15.75" customHeight="1" x14ac:dyDescent="0.2">
      <c r="A454" s="28" t="s">
        <v>29</v>
      </c>
      <c r="B454" s="25">
        <v>1542</v>
      </c>
      <c r="C454" s="5">
        <v>1542</v>
      </c>
      <c r="D454" s="59">
        <v>357</v>
      </c>
      <c r="E454" s="87">
        <f>IFERROR(C454/D454,"")</f>
        <v>4.3193277310924367</v>
      </c>
      <c r="H454" s="1"/>
    </row>
    <row r="455" spans="1:8" ht="15.75" customHeight="1" x14ac:dyDescent="0.2">
      <c r="A455" s="28" t="s">
        <v>1309</v>
      </c>
      <c r="B455" s="25">
        <v>3891</v>
      </c>
      <c r="C455" s="5">
        <v>3891</v>
      </c>
      <c r="D455" s="59">
        <v>827</v>
      </c>
      <c r="E455" s="87">
        <f>IFERROR(C455/D455,"")</f>
        <v>4.7049576783555018</v>
      </c>
      <c r="H455" s="1"/>
    </row>
    <row r="456" spans="1:8" ht="15.75" customHeight="1" x14ac:dyDescent="0.2">
      <c r="A456" s="28" t="s">
        <v>1310</v>
      </c>
      <c r="B456" s="25">
        <v>908</v>
      </c>
      <c r="C456" s="5">
        <v>908</v>
      </c>
      <c r="D456" s="59">
        <v>218</v>
      </c>
      <c r="E456" s="87">
        <f>IFERROR(C456/D456,"")</f>
        <v>4.1651376146788994</v>
      </c>
      <c r="H456" s="1"/>
    </row>
    <row r="457" spans="1:8" ht="15.75" customHeight="1" x14ac:dyDescent="0.2">
      <c r="A457" s="28" t="s">
        <v>1311</v>
      </c>
      <c r="B457" s="25">
        <v>1549</v>
      </c>
      <c r="C457" s="5">
        <v>1549</v>
      </c>
      <c r="D457" s="59">
        <v>330</v>
      </c>
      <c r="E457" s="87">
        <f>IFERROR(C457/D457,"")</f>
        <v>4.6939393939393943</v>
      </c>
      <c r="H457" s="1"/>
    </row>
    <row r="458" spans="1:8" ht="15.75" customHeight="1" x14ac:dyDescent="0.2">
      <c r="A458" s="28" t="s">
        <v>1312</v>
      </c>
      <c r="B458" s="25">
        <v>374</v>
      </c>
      <c r="C458" s="5">
        <v>374</v>
      </c>
      <c r="D458" s="59">
        <v>76</v>
      </c>
      <c r="E458" s="87">
        <f>IFERROR(C458/D458,"")</f>
        <v>4.9210526315789478</v>
      </c>
      <c r="H458" s="1"/>
    </row>
    <row r="459" spans="1:8" ht="15.75" customHeight="1" x14ac:dyDescent="0.2">
      <c r="A459" s="28" t="s">
        <v>668</v>
      </c>
      <c r="B459" s="25">
        <v>1049</v>
      </c>
      <c r="C459" s="5">
        <v>1049</v>
      </c>
      <c r="D459" s="59">
        <v>211</v>
      </c>
      <c r="E459" s="87">
        <f>IFERROR(C459/D459,"")</f>
        <v>4.971563981042654</v>
      </c>
      <c r="H459" s="1"/>
    </row>
    <row r="460" spans="1:8" ht="15.75" customHeight="1" x14ac:dyDescent="0.2">
      <c r="A460" s="28" t="s">
        <v>367</v>
      </c>
      <c r="B460" s="25">
        <v>1222</v>
      </c>
      <c r="C460" s="5">
        <v>1222</v>
      </c>
      <c r="D460" s="59">
        <v>291</v>
      </c>
      <c r="E460" s="87">
        <f>IFERROR(C460/D460,"")</f>
        <v>4.1993127147766325</v>
      </c>
      <c r="H460" s="1"/>
    </row>
    <row r="461" spans="1:8" ht="15.75" customHeight="1" x14ac:dyDescent="0.2">
      <c r="A461" s="28" t="s">
        <v>1313</v>
      </c>
      <c r="B461" s="25">
        <v>3190</v>
      </c>
      <c r="C461" s="5">
        <v>3190</v>
      </c>
      <c r="D461" s="59">
        <v>756</v>
      </c>
      <c r="E461" s="87">
        <f>IFERROR(C461/D461,"")</f>
        <v>4.21957671957672</v>
      </c>
      <c r="H461" s="1"/>
    </row>
    <row r="462" spans="1:8" ht="15.75" customHeight="1" x14ac:dyDescent="0.2">
      <c r="A462" s="28" t="s">
        <v>1314</v>
      </c>
      <c r="B462" s="25">
        <v>1104</v>
      </c>
      <c r="C462" s="5">
        <v>1104</v>
      </c>
      <c r="D462" s="59">
        <v>279</v>
      </c>
      <c r="E462" s="87">
        <f>IFERROR(C462/D462,"")</f>
        <v>3.956989247311828</v>
      </c>
      <c r="H462" s="1"/>
    </row>
    <row r="463" spans="1:8" ht="15.75" customHeight="1" x14ac:dyDescent="0.2">
      <c r="A463" s="28" t="s">
        <v>1221</v>
      </c>
      <c r="B463" s="25">
        <v>413</v>
      </c>
      <c r="C463" s="5">
        <v>413</v>
      </c>
      <c r="D463" s="59">
        <v>87</v>
      </c>
      <c r="E463" s="87">
        <f>IFERROR(C463/D463,"")</f>
        <v>4.7471264367816088</v>
      </c>
      <c r="H463" s="1"/>
    </row>
    <row r="464" spans="1:8" ht="15.75" customHeight="1" x14ac:dyDescent="0.2">
      <c r="A464" s="28" t="s">
        <v>3</v>
      </c>
      <c r="B464" s="25">
        <v>445</v>
      </c>
      <c r="C464" s="5">
        <v>445</v>
      </c>
      <c r="D464" s="59">
        <v>110</v>
      </c>
      <c r="E464" s="87">
        <f>IFERROR(C464/D464,"")</f>
        <v>4.0454545454545459</v>
      </c>
      <c r="H464" s="1"/>
    </row>
    <row r="465" spans="1:8" ht="15.75" customHeight="1" x14ac:dyDescent="0.2">
      <c r="A465" s="28" t="s">
        <v>1315</v>
      </c>
      <c r="B465" s="25">
        <v>1608</v>
      </c>
      <c r="C465" s="5">
        <v>1608</v>
      </c>
      <c r="D465" s="59">
        <v>380</v>
      </c>
      <c r="E465" s="87">
        <f>IFERROR(C465/D465,"")</f>
        <v>4.2315789473684209</v>
      </c>
      <c r="H465" s="1"/>
    </row>
    <row r="466" spans="1:8" ht="15.75" customHeight="1" x14ac:dyDescent="0.2">
      <c r="A466" s="28" t="s">
        <v>8</v>
      </c>
      <c r="B466" s="25">
        <v>660</v>
      </c>
      <c r="C466" s="5">
        <v>660</v>
      </c>
      <c r="D466" s="59">
        <v>156</v>
      </c>
      <c r="E466" s="87">
        <f>IFERROR(C466/D466,"")</f>
        <v>4.2307692307692308</v>
      </c>
      <c r="H466" s="1"/>
    </row>
    <row r="467" spans="1:8" ht="15.75" customHeight="1" x14ac:dyDescent="0.2">
      <c r="A467" s="28" t="s">
        <v>11</v>
      </c>
      <c r="B467" s="25">
        <v>2000</v>
      </c>
      <c r="C467" s="5">
        <v>1941</v>
      </c>
      <c r="D467" s="59">
        <v>437</v>
      </c>
      <c r="E467" s="87">
        <f>IFERROR(C467/D467,"")</f>
        <v>4.4416475972540042</v>
      </c>
      <c r="H467" s="1"/>
    </row>
    <row r="468" spans="1:8" ht="15.75" customHeight="1" x14ac:dyDescent="0.2">
      <c r="A468" s="28" t="s">
        <v>12</v>
      </c>
      <c r="B468" s="25">
        <v>398</v>
      </c>
      <c r="C468" s="5">
        <v>398</v>
      </c>
      <c r="D468" s="59">
        <v>99</v>
      </c>
      <c r="E468" s="87">
        <f>IFERROR(C468/D468,"")</f>
        <v>4.0202020202020199</v>
      </c>
      <c r="H468" s="1"/>
    </row>
    <row r="469" spans="1:8" ht="15.75" customHeight="1" x14ac:dyDescent="0.2">
      <c r="A469" s="28" t="s">
        <v>1316</v>
      </c>
      <c r="B469" s="25">
        <v>1031</v>
      </c>
      <c r="C469" s="5">
        <v>1031</v>
      </c>
      <c r="D469" s="59">
        <v>234</v>
      </c>
      <c r="E469" s="87">
        <f>IFERROR(C469/D469,"")</f>
        <v>4.4059829059829063</v>
      </c>
      <c r="H469" s="1"/>
    </row>
    <row r="470" spans="1:8" ht="15.75" customHeight="1" x14ac:dyDescent="0.2">
      <c r="A470" s="28" t="s">
        <v>1317</v>
      </c>
      <c r="B470" s="25">
        <v>917</v>
      </c>
      <c r="C470" s="5">
        <v>917</v>
      </c>
      <c r="D470" s="59">
        <v>196</v>
      </c>
      <c r="E470" s="87">
        <f>IFERROR(C470/D470,"")</f>
        <v>4.6785714285714288</v>
      </c>
      <c r="H470" s="1"/>
    </row>
    <row r="471" spans="1:8" ht="15.75" customHeight="1" x14ac:dyDescent="0.2">
      <c r="A471" s="28" t="s">
        <v>1318</v>
      </c>
      <c r="B471" s="25">
        <v>1550</v>
      </c>
      <c r="C471" s="5">
        <v>1550</v>
      </c>
      <c r="D471" s="59">
        <v>337</v>
      </c>
      <c r="E471" s="87">
        <f>IFERROR(C471/D471,"")</f>
        <v>4.5994065281899106</v>
      </c>
      <c r="H471" s="1"/>
    </row>
    <row r="472" spans="1:8" ht="15.75" customHeight="1" x14ac:dyDescent="0.2">
      <c r="A472" s="28" t="s">
        <v>1319</v>
      </c>
      <c r="B472" s="25">
        <v>559</v>
      </c>
      <c r="C472" s="5">
        <v>559</v>
      </c>
      <c r="D472" s="59">
        <v>120</v>
      </c>
      <c r="E472" s="87">
        <f>IFERROR(C472/D472,"")</f>
        <v>4.6583333333333332</v>
      </c>
      <c r="H472" s="1"/>
    </row>
    <row r="473" spans="1:8" ht="15.75" customHeight="1" x14ac:dyDescent="0.2">
      <c r="A473" s="28" t="s">
        <v>1320</v>
      </c>
      <c r="B473" s="25">
        <v>618</v>
      </c>
      <c r="C473" s="5">
        <v>618</v>
      </c>
      <c r="D473" s="59">
        <v>139</v>
      </c>
      <c r="E473" s="87">
        <f>IFERROR(C473/D473,"")</f>
        <v>4.4460431654676258</v>
      </c>
      <c r="H473" s="1"/>
    </row>
    <row r="474" spans="1:8" ht="15.75" customHeight="1" x14ac:dyDescent="0.2">
      <c r="A474" s="28" t="s">
        <v>1321</v>
      </c>
      <c r="B474" s="25">
        <v>577</v>
      </c>
      <c r="C474" s="5">
        <v>577</v>
      </c>
      <c r="D474" s="59">
        <v>123</v>
      </c>
      <c r="E474" s="87">
        <f>IFERROR(C474/D474,"")</f>
        <v>4.691056910569106</v>
      </c>
      <c r="H474" s="1"/>
    </row>
    <row r="475" spans="1:8" ht="15.75" customHeight="1" x14ac:dyDescent="0.2">
      <c r="A475" s="28" t="s">
        <v>1322</v>
      </c>
      <c r="B475" s="25">
        <v>979</v>
      </c>
      <c r="C475" s="5">
        <v>979</v>
      </c>
      <c r="D475" s="59">
        <v>220</v>
      </c>
      <c r="E475" s="87">
        <f>IFERROR(C475/D475,"")</f>
        <v>4.45</v>
      </c>
      <c r="H475" s="1"/>
    </row>
    <row r="476" spans="1:8" ht="15.75" customHeight="1" x14ac:dyDescent="0.2">
      <c r="A476" s="28" t="s">
        <v>1323</v>
      </c>
      <c r="B476" s="25">
        <v>1982</v>
      </c>
      <c r="C476" s="5">
        <v>1930</v>
      </c>
      <c r="D476" s="59">
        <v>446</v>
      </c>
      <c r="E476" s="87">
        <f>IFERROR(C476/D476,"")</f>
        <v>4.3273542600896864</v>
      </c>
      <c r="H476" s="1"/>
    </row>
    <row r="477" spans="1:8" ht="15.75" customHeight="1" x14ac:dyDescent="0.2">
      <c r="A477" s="28" t="s">
        <v>1324</v>
      </c>
      <c r="B477" s="25">
        <v>1468</v>
      </c>
      <c r="C477" s="5">
        <v>1468</v>
      </c>
      <c r="D477" s="59">
        <v>320</v>
      </c>
      <c r="E477" s="87">
        <f>IFERROR(C477/D477,"")</f>
        <v>4.5875000000000004</v>
      </c>
      <c r="H477" s="1"/>
    </row>
    <row r="478" spans="1:8" ht="15.75" customHeight="1" x14ac:dyDescent="0.2">
      <c r="A478" s="28" t="s">
        <v>1325</v>
      </c>
      <c r="B478" s="25">
        <v>593</v>
      </c>
      <c r="C478" s="5">
        <v>593</v>
      </c>
      <c r="D478" s="59">
        <v>124</v>
      </c>
      <c r="E478" s="87">
        <f>IFERROR(C478/D478,"")</f>
        <v>4.782258064516129</v>
      </c>
      <c r="H478" s="1"/>
    </row>
    <row r="479" spans="1:8" ht="15.75" customHeight="1" x14ac:dyDescent="0.2">
      <c r="A479" s="28" t="s">
        <v>1326</v>
      </c>
      <c r="B479" s="25">
        <v>679</v>
      </c>
      <c r="C479" s="5">
        <v>679</v>
      </c>
      <c r="D479" s="59">
        <v>138</v>
      </c>
      <c r="E479" s="87">
        <f>IFERROR(C479/D479,"")</f>
        <v>4.9202898550724639</v>
      </c>
      <c r="H479" s="1"/>
    </row>
    <row r="480" spans="1:8" ht="15.75" customHeight="1" x14ac:dyDescent="0.2">
      <c r="A480" s="28" t="s">
        <v>1327</v>
      </c>
      <c r="B480" s="25">
        <v>266</v>
      </c>
      <c r="C480" s="5">
        <v>266</v>
      </c>
      <c r="D480" s="59">
        <v>65</v>
      </c>
      <c r="E480" s="87">
        <f>IFERROR(C480/D480,"")</f>
        <v>4.092307692307692</v>
      </c>
      <c r="H480" s="1"/>
    </row>
    <row r="481" spans="1:8" ht="15.75" customHeight="1" x14ac:dyDescent="0.2">
      <c r="A481" s="28" t="s">
        <v>1328</v>
      </c>
      <c r="B481" s="25">
        <v>524</v>
      </c>
      <c r="C481" s="5">
        <v>524</v>
      </c>
      <c r="D481" s="59">
        <v>122</v>
      </c>
      <c r="E481" s="87">
        <f>IFERROR(C481/D481,"")</f>
        <v>4.2950819672131146</v>
      </c>
      <c r="H481" s="1"/>
    </row>
    <row r="482" spans="1:8" ht="15.75" customHeight="1" x14ac:dyDescent="0.2">
      <c r="A482" s="28" t="s">
        <v>999</v>
      </c>
      <c r="B482" s="25">
        <v>1139</v>
      </c>
      <c r="C482" s="5">
        <v>1139</v>
      </c>
      <c r="D482" s="59">
        <v>270</v>
      </c>
      <c r="E482" s="87">
        <f>IFERROR(C482/D482,"")</f>
        <v>4.2185185185185183</v>
      </c>
      <c r="H482" s="1"/>
    </row>
    <row r="483" spans="1:8" ht="15.75" customHeight="1" x14ac:dyDescent="0.25">
      <c r="A483" s="10"/>
      <c r="B483" s="23"/>
      <c r="C483" s="5"/>
      <c r="D483" s="59"/>
      <c r="E483" s="87" t="str">
        <f>IFERROR(C483/D483,"")</f>
        <v/>
      </c>
      <c r="H483" s="1"/>
    </row>
    <row r="484" spans="1:8" ht="15.75" customHeight="1" x14ac:dyDescent="0.25">
      <c r="A484" s="10" t="s">
        <v>1329</v>
      </c>
      <c r="B484" s="23">
        <f>SUM(B485:B517)</f>
        <v>28599</v>
      </c>
      <c r="C484" s="23">
        <f t="shared" ref="C484:E484" si="30">SUM(C485:C517)</f>
        <v>28589</v>
      </c>
      <c r="D484" s="69">
        <f t="shared" ref="D484" si="31">SUM(D485:D517)</f>
        <v>7123</v>
      </c>
      <c r="E484" s="90">
        <f>IFERROR(C484/D484,"")</f>
        <v>4.0136178576442507</v>
      </c>
      <c r="H484" s="1"/>
    </row>
    <row r="485" spans="1:8" ht="15.75" customHeight="1" x14ac:dyDescent="0.2">
      <c r="A485" s="28" t="s">
        <v>1330</v>
      </c>
      <c r="B485" s="25">
        <v>892</v>
      </c>
      <c r="C485" s="5">
        <v>892</v>
      </c>
      <c r="D485" s="59">
        <v>229</v>
      </c>
      <c r="E485" s="87">
        <f>IFERROR(C485/D485,"")</f>
        <v>3.8951965065502185</v>
      </c>
      <c r="H485" s="1"/>
    </row>
    <row r="486" spans="1:8" ht="15.75" customHeight="1" x14ac:dyDescent="0.2">
      <c r="A486" s="28" t="s">
        <v>1331</v>
      </c>
      <c r="B486" s="25">
        <v>1415</v>
      </c>
      <c r="C486" s="5">
        <v>1415</v>
      </c>
      <c r="D486" s="59">
        <v>339</v>
      </c>
      <c r="E486" s="87">
        <f>IFERROR(C486/D486,"")</f>
        <v>4.1740412979351031</v>
      </c>
      <c r="H486" s="1"/>
    </row>
    <row r="487" spans="1:8" ht="15.75" customHeight="1" x14ac:dyDescent="0.2">
      <c r="A487" s="28" t="s">
        <v>1332</v>
      </c>
      <c r="B487" s="25">
        <v>1321</v>
      </c>
      <c r="C487" s="5">
        <v>1312</v>
      </c>
      <c r="D487" s="59">
        <v>331</v>
      </c>
      <c r="E487" s="87">
        <f>IFERROR(C487/D487,"")</f>
        <v>3.9637462235649545</v>
      </c>
      <c r="H487" s="1"/>
    </row>
    <row r="488" spans="1:8" ht="15.75" customHeight="1" x14ac:dyDescent="0.2">
      <c r="A488" s="28" t="s">
        <v>1292</v>
      </c>
      <c r="B488" s="25">
        <v>453</v>
      </c>
      <c r="C488" s="5">
        <v>453</v>
      </c>
      <c r="D488" s="59">
        <v>125</v>
      </c>
      <c r="E488" s="87">
        <f>IFERROR(C488/D488,"")</f>
        <v>3.6240000000000001</v>
      </c>
      <c r="H488" s="1"/>
    </row>
    <row r="489" spans="1:8" ht="15.75" customHeight="1" x14ac:dyDescent="0.2">
      <c r="A489" s="28" t="s">
        <v>19</v>
      </c>
      <c r="B489" s="25">
        <v>516</v>
      </c>
      <c r="C489" s="5">
        <v>516</v>
      </c>
      <c r="D489" s="59">
        <v>131</v>
      </c>
      <c r="E489" s="87">
        <f>IFERROR(C489/D489,"")</f>
        <v>3.9389312977099236</v>
      </c>
      <c r="H489" s="1"/>
    </row>
    <row r="490" spans="1:8" ht="15.75" customHeight="1" x14ac:dyDescent="0.2">
      <c r="A490" s="28" t="s">
        <v>1333</v>
      </c>
      <c r="B490" s="25">
        <v>1768</v>
      </c>
      <c r="C490" s="5">
        <v>1768</v>
      </c>
      <c r="D490" s="59">
        <v>456</v>
      </c>
      <c r="E490" s="87">
        <f>IFERROR(C490/D490,"")</f>
        <v>3.8771929824561404</v>
      </c>
      <c r="H490" s="1"/>
    </row>
    <row r="491" spans="1:8" ht="15.75" customHeight="1" x14ac:dyDescent="0.2">
      <c r="A491" s="28" t="s">
        <v>1334</v>
      </c>
      <c r="B491" s="25">
        <v>428</v>
      </c>
      <c r="C491" s="5">
        <v>428</v>
      </c>
      <c r="D491" s="59">
        <v>105</v>
      </c>
      <c r="E491" s="87">
        <f>IFERROR(C491/D491,"")</f>
        <v>4.0761904761904759</v>
      </c>
      <c r="H491" s="1"/>
    </row>
    <row r="492" spans="1:8" ht="15.75" customHeight="1" x14ac:dyDescent="0.2">
      <c r="A492" s="28" t="s">
        <v>1335</v>
      </c>
      <c r="B492" s="25">
        <v>315</v>
      </c>
      <c r="C492" s="5">
        <v>315</v>
      </c>
      <c r="D492" s="59">
        <v>89</v>
      </c>
      <c r="E492" s="87">
        <f>IFERROR(C492/D492,"")</f>
        <v>3.5393258426966292</v>
      </c>
      <c r="H492" s="1"/>
    </row>
    <row r="493" spans="1:8" ht="15.75" customHeight="1" x14ac:dyDescent="0.2">
      <c r="A493" s="28" t="s">
        <v>1336</v>
      </c>
      <c r="B493" s="25">
        <v>550</v>
      </c>
      <c r="C493" s="5">
        <v>550</v>
      </c>
      <c r="D493" s="59">
        <v>141</v>
      </c>
      <c r="E493" s="87">
        <f>IFERROR(C493/D493,"")</f>
        <v>3.9007092198581561</v>
      </c>
      <c r="H493" s="1"/>
    </row>
    <row r="494" spans="1:8" ht="15.75" customHeight="1" x14ac:dyDescent="0.2">
      <c r="A494" s="28" t="s">
        <v>1337</v>
      </c>
      <c r="B494" s="25">
        <v>550</v>
      </c>
      <c r="C494" s="5">
        <v>550</v>
      </c>
      <c r="D494" s="59">
        <v>131</v>
      </c>
      <c r="E494" s="87">
        <f>IFERROR(C494/D494,"")</f>
        <v>4.1984732824427482</v>
      </c>
      <c r="H494" s="1"/>
    </row>
    <row r="495" spans="1:8" ht="15.75" customHeight="1" x14ac:dyDescent="0.2">
      <c r="A495" s="28" t="s">
        <v>1338</v>
      </c>
      <c r="B495" s="25">
        <v>746</v>
      </c>
      <c r="C495" s="5">
        <v>746</v>
      </c>
      <c r="D495" s="59">
        <v>176</v>
      </c>
      <c r="E495" s="87">
        <f>IFERROR(C495/D495,"")</f>
        <v>4.2386363636363633</v>
      </c>
      <c r="H495" s="1"/>
    </row>
    <row r="496" spans="1:8" ht="15.75" customHeight="1" x14ac:dyDescent="0.2">
      <c r="A496" s="28" t="s">
        <v>1339</v>
      </c>
      <c r="B496" s="25">
        <v>1741</v>
      </c>
      <c r="C496" s="5">
        <v>1741</v>
      </c>
      <c r="D496" s="59">
        <v>421</v>
      </c>
      <c r="E496" s="87">
        <f>IFERROR(C496/D496,"")</f>
        <v>4.1353919239904986</v>
      </c>
      <c r="H496" s="1"/>
    </row>
    <row r="497" spans="1:8" ht="15.75" customHeight="1" x14ac:dyDescent="0.2">
      <c r="A497" s="28" t="s">
        <v>1340</v>
      </c>
      <c r="B497" s="25">
        <v>828</v>
      </c>
      <c r="C497" s="5">
        <v>828</v>
      </c>
      <c r="D497" s="59">
        <v>182</v>
      </c>
      <c r="E497" s="87">
        <f>IFERROR(C497/D497,"")</f>
        <v>4.5494505494505493</v>
      </c>
      <c r="H497" s="1"/>
    </row>
    <row r="498" spans="1:8" ht="15.75" customHeight="1" x14ac:dyDescent="0.2">
      <c r="A498" s="28" t="s">
        <v>1341</v>
      </c>
      <c r="B498" s="25">
        <v>703</v>
      </c>
      <c r="C498" s="5">
        <v>703</v>
      </c>
      <c r="D498" s="59">
        <v>174</v>
      </c>
      <c r="E498" s="87">
        <f>IFERROR(C498/D498,"")</f>
        <v>4.0402298850574709</v>
      </c>
      <c r="H498" s="1"/>
    </row>
    <row r="499" spans="1:8" ht="15.75" customHeight="1" x14ac:dyDescent="0.2">
      <c r="A499" s="28" t="s">
        <v>1342</v>
      </c>
      <c r="B499" s="25">
        <v>648</v>
      </c>
      <c r="C499" s="5">
        <v>648</v>
      </c>
      <c r="D499" s="59">
        <v>154</v>
      </c>
      <c r="E499" s="87">
        <f>IFERROR(C499/D499,"")</f>
        <v>4.2077922077922079</v>
      </c>
      <c r="H499" s="1"/>
    </row>
    <row r="500" spans="1:8" ht="15.75" customHeight="1" x14ac:dyDescent="0.2">
      <c r="A500" s="28" t="s">
        <v>1343</v>
      </c>
      <c r="B500" s="25">
        <v>715</v>
      </c>
      <c r="C500" s="5">
        <v>715</v>
      </c>
      <c r="D500" s="59">
        <v>192</v>
      </c>
      <c r="E500" s="87">
        <f>IFERROR(C500/D500,"")</f>
        <v>3.7239583333333335</v>
      </c>
      <c r="H500" s="1"/>
    </row>
    <row r="501" spans="1:8" ht="15.75" customHeight="1" x14ac:dyDescent="0.2">
      <c r="A501" s="28" t="s">
        <v>1188</v>
      </c>
      <c r="B501" s="25">
        <v>574</v>
      </c>
      <c r="C501" s="5">
        <v>574</v>
      </c>
      <c r="D501" s="59">
        <v>114</v>
      </c>
      <c r="E501" s="87">
        <f>IFERROR(C501/D501,"")</f>
        <v>5.0350877192982457</v>
      </c>
      <c r="H501" s="1"/>
    </row>
    <row r="502" spans="1:8" ht="15.75" customHeight="1" x14ac:dyDescent="0.2">
      <c r="A502" s="28" t="s">
        <v>1344</v>
      </c>
      <c r="B502" s="25">
        <v>1064</v>
      </c>
      <c r="C502" s="5">
        <v>1064</v>
      </c>
      <c r="D502" s="59">
        <v>265</v>
      </c>
      <c r="E502" s="87">
        <f>IFERROR(C502/D502,"")</f>
        <v>4.0150943396226415</v>
      </c>
      <c r="H502" s="1"/>
    </row>
    <row r="503" spans="1:8" ht="15.75" customHeight="1" x14ac:dyDescent="0.2">
      <c r="A503" s="28" t="s">
        <v>1345</v>
      </c>
      <c r="B503" s="25">
        <v>1124</v>
      </c>
      <c r="C503" s="5">
        <v>1124</v>
      </c>
      <c r="D503" s="59">
        <v>274</v>
      </c>
      <c r="E503" s="87">
        <f>IFERROR(C503/D503,"")</f>
        <v>4.1021897810218979</v>
      </c>
      <c r="H503" s="1"/>
    </row>
    <row r="504" spans="1:8" ht="15.75" customHeight="1" x14ac:dyDescent="0.2">
      <c r="A504" s="28" t="s">
        <v>1346</v>
      </c>
      <c r="B504" s="25">
        <v>462</v>
      </c>
      <c r="C504" s="5">
        <v>462</v>
      </c>
      <c r="D504" s="59">
        <v>126</v>
      </c>
      <c r="E504" s="87">
        <f>IFERROR(C504/D504,"")</f>
        <v>3.6666666666666665</v>
      </c>
      <c r="H504" s="1"/>
    </row>
    <row r="505" spans="1:8" ht="15.75" customHeight="1" x14ac:dyDescent="0.2">
      <c r="A505" s="28" t="s">
        <v>1347</v>
      </c>
      <c r="B505" s="25">
        <v>394</v>
      </c>
      <c r="C505" s="5">
        <v>394</v>
      </c>
      <c r="D505" s="59">
        <v>107</v>
      </c>
      <c r="E505" s="87">
        <f>IFERROR(C505/D505,"")</f>
        <v>3.6822429906542058</v>
      </c>
      <c r="H505" s="1"/>
    </row>
    <row r="506" spans="1:8" ht="15.75" customHeight="1" x14ac:dyDescent="0.2">
      <c r="A506" s="28" t="s">
        <v>1348</v>
      </c>
      <c r="B506" s="25">
        <v>595</v>
      </c>
      <c r="C506" s="5">
        <v>595</v>
      </c>
      <c r="D506" s="59">
        <v>151</v>
      </c>
      <c r="E506" s="87">
        <f>IFERROR(C506/D506,"")</f>
        <v>3.9403973509933774</v>
      </c>
      <c r="H506" s="1"/>
    </row>
    <row r="507" spans="1:8" ht="15.75" customHeight="1" x14ac:dyDescent="0.2">
      <c r="A507" s="28" t="s">
        <v>1349</v>
      </c>
      <c r="B507" s="25">
        <v>1229</v>
      </c>
      <c r="C507" s="5">
        <v>1229</v>
      </c>
      <c r="D507" s="59">
        <v>312</v>
      </c>
      <c r="E507" s="87">
        <f>IFERROR(C507/D507,"")</f>
        <v>3.9391025641025643</v>
      </c>
      <c r="H507" s="1"/>
    </row>
    <row r="508" spans="1:8" ht="15.75" customHeight="1" x14ac:dyDescent="0.2">
      <c r="A508" s="28" t="s">
        <v>1350</v>
      </c>
      <c r="B508" s="25">
        <v>1645</v>
      </c>
      <c r="C508" s="5">
        <v>1644</v>
      </c>
      <c r="D508" s="59">
        <v>400</v>
      </c>
      <c r="E508" s="87">
        <f>IFERROR(C508/D508,"")</f>
        <v>4.1100000000000003</v>
      </c>
      <c r="H508" s="1"/>
    </row>
    <row r="509" spans="1:8" ht="15.75" customHeight="1" x14ac:dyDescent="0.2">
      <c r="A509" s="28" t="s">
        <v>1351</v>
      </c>
      <c r="B509" s="25">
        <v>1051</v>
      </c>
      <c r="C509" s="5">
        <v>1051</v>
      </c>
      <c r="D509" s="59">
        <v>266</v>
      </c>
      <c r="E509" s="87">
        <f>IFERROR(C509/D509,"")</f>
        <v>3.9511278195488724</v>
      </c>
      <c r="H509" s="1"/>
    </row>
    <row r="510" spans="1:8" ht="15.75" customHeight="1" x14ac:dyDescent="0.2">
      <c r="A510" s="28" t="s">
        <v>1352</v>
      </c>
      <c r="B510" s="25">
        <v>864</v>
      </c>
      <c r="C510" s="5">
        <v>864</v>
      </c>
      <c r="D510" s="59">
        <v>226</v>
      </c>
      <c r="E510" s="87">
        <f>IFERROR(C510/D510,"")</f>
        <v>3.8230088495575223</v>
      </c>
      <c r="H510" s="1"/>
    </row>
    <row r="511" spans="1:8" ht="15.75" customHeight="1" x14ac:dyDescent="0.2">
      <c r="A511" s="28" t="s">
        <v>1353</v>
      </c>
      <c r="B511" s="25">
        <v>647</v>
      </c>
      <c r="C511" s="5">
        <v>647</v>
      </c>
      <c r="D511" s="59">
        <v>161</v>
      </c>
      <c r="E511" s="87">
        <f>IFERROR(C511/D511,"")</f>
        <v>4.0186335403726705</v>
      </c>
      <c r="H511" s="1"/>
    </row>
    <row r="512" spans="1:8" ht="15.75" customHeight="1" x14ac:dyDescent="0.2">
      <c r="A512" s="28" t="s">
        <v>1354</v>
      </c>
      <c r="B512" s="25">
        <v>1397</v>
      </c>
      <c r="C512" s="5">
        <v>1397</v>
      </c>
      <c r="D512" s="59">
        <v>310</v>
      </c>
      <c r="E512" s="87">
        <f>IFERROR(C512/D512,"")</f>
        <v>4.5064516129032262</v>
      </c>
      <c r="H512" s="1"/>
    </row>
    <row r="513" spans="1:8" ht="15.75" customHeight="1" x14ac:dyDescent="0.2">
      <c r="A513" s="28" t="s">
        <v>1355</v>
      </c>
      <c r="B513" s="25">
        <v>845</v>
      </c>
      <c r="C513" s="5">
        <v>845</v>
      </c>
      <c r="D513" s="59">
        <v>205</v>
      </c>
      <c r="E513" s="87">
        <f>IFERROR(C513/D513,"")</f>
        <v>4.1219512195121952</v>
      </c>
      <c r="H513" s="1"/>
    </row>
    <row r="514" spans="1:8" ht="15.75" customHeight="1" x14ac:dyDescent="0.2">
      <c r="A514" s="28" t="s">
        <v>1210</v>
      </c>
      <c r="B514" s="25">
        <v>574</v>
      </c>
      <c r="C514" s="5">
        <v>574</v>
      </c>
      <c r="D514" s="59">
        <v>158</v>
      </c>
      <c r="E514" s="87">
        <f>IFERROR(C514/D514,"")</f>
        <v>3.6329113924050631</v>
      </c>
      <c r="H514" s="1"/>
    </row>
    <row r="515" spans="1:8" ht="15.75" customHeight="1" x14ac:dyDescent="0.2">
      <c r="A515" s="28" t="s">
        <v>1356</v>
      </c>
      <c r="B515" s="25">
        <v>1014</v>
      </c>
      <c r="C515" s="5">
        <v>1014</v>
      </c>
      <c r="D515" s="59">
        <v>249</v>
      </c>
      <c r="E515" s="87">
        <f>IFERROR(C515/D515,"")</f>
        <v>4.072289156626506</v>
      </c>
      <c r="H515" s="1"/>
    </row>
    <row r="516" spans="1:8" ht="15.75" customHeight="1" x14ac:dyDescent="0.2">
      <c r="A516" s="28" t="s">
        <v>1357</v>
      </c>
      <c r="B516" s="25">
        <v>851</v>
      </c>
      <c r="C516" s="5">
        <v>851</v>
      </c>
      <c r="D516" s="59">
        <v>219</v>
      </c>
      <c r="E516" s="87">
        <f>IFERROR(C516/D516,"")</f>
        <v>3.8858447488584473</v>
      </c>
      <c r="H516" s="1"/>
    </row>
    <row r="517" spans="1:8" ht="15.75" customHeight="1" x14ac:dyDescent="0.2">
      <c r="A517" s="28" t="s">
        <v>1358</v>
      </c>
      <c r="B517" s="25">
        <v>680</v>
      </c>
      <c r="C517" s="5">
        <v>680</v>
      </c>
      <c r="D517" s="59">
        <v>204</v>
      </c>
      <c r="E517" s="87">
        <f>IFERROR(C517/D517,"")</f>
        <v>3.3333333333333335</v>
      </c>
      <c r="H517" s="1"/>
    </row>
    <row r="518" spans="1:8" ht="15.75" customHeight="1" x14ac:dyDescent="0.25">
      <c r="A518" s="10"/>
      <c r="B518" s="23"/>
      <c r="C518" s="5"/>
      <c r="D518" s="59"/>
      <c r="E518" s="87" t="str">
        <f>IFERROR(C518/D518,"")</f>
        <v/>
      </c>
      <c r="H518" s="1"/>
    </row>
    <row r="519" spans="1:8" ht="15.75" customHeight="1" x14ac:dyDescent="0.25">
      <c r="A519" s="10"/>
      <c r="B519" s="23"/>
      <c r="C519" s="5"/>
      <c r="D519" s="59"/>
      <c r="E519" s="87" t="str">
        <f>IFERROR(C519/D519,"")</f>
        <v/>
      </c>
      <c r="H519" s="1"/>
    </row>
    <row r="520" spans="1:8" ht="15.75" customHeight="1" x14ac:dyDescent="0.25">
      <c r="A520" s="10" t="s">
        <v>1359</v>
      </c>
      <c r="B520" s="23">
        <f>SUM(B522:B532)</f>
        <v>9664</v>
      </c>
      <c r="C520" s="23">
        <f t="shared" ref="C520:E520" si="32">SUM(C522:C532)</f>
        <v>9608</v>
      </c>
      <c r="D520" s="69">
        <f t="shared" ref="D520" si="33">SUM(D522:D532)</f>
        <v>2385</v>
      </c>
      <c r="E520" s="90">
        <f>IFERROR(C520/D520,"")</f>
        <v>4.0285115303983225</v>
      </c>
    </row>
    <row r="521" spans="1:8" ht="15.75" customHeight="1" x14ac:dyDescent="0.25">
      <c r="A521" s="10" t="s">
        <v>1360</v>
      </c>
      <c r="B521" s="24"/>
      <c r="C521" s="5"/>
      <c r="D521" s="59"/>
      <c r="E521" s="87" t="str">
        <f>IFERROR(C521/D521,"")</f>
        <v/>
      </c>
      <c r="H521" s="1"/>
    </row>
    <row r="522" spans="1:8" ht="15.75" customHeight="1" x14ac:dyDescent="0.2">
      <c r="A522" s="28" t="s">
        <v>1361</v>
      </c>
      <c r="B522" s="25">
        <v>744</v>
      </c>
      <c r="C522" s="5">
        <v>742</v>
      </c>
      <c r="D522" s="59">
        <v>177</v>
      </c>
      <c r="E522" s="87">
        <f>IFERROR(C522/D522,"")</f>
        <v>4.1920903954802258</v>
      </c>
      <c r="H522" s="1"/>
    </row>
    <row r="523" spans="1:8" ht="15.75" customHeight="1" x14ac:dyDescent="0.2">
      <c r="A523" s="28" t="s">
        <v>1362</v>
      </c>
      <c r="B523" s="25">
        <v>385</v>
      </c>
      <c r="C523" s="5">
        <v>385</v>
      </c>
      <c r="D523" s="59">
        <v>97</v>
      </c>
      <c r="E523" s="87">
        <f>IFERROR(C523/D523,"")</f>
        <v>3.9690721649484537</v>
      </c>
      <c r="H523" s="1"/>
    </row>
    <row r="524" spans="1:8" ht="15.75" customHeight="1" x14ac:dyDescent="0.2">
      <c r="A524" s="28" t="s">
        <v>1363</v>
      </c>
      <c r="B524" s="25">
        <v>155</v>
      </c>
      <c r="C524" s="5">
        <v>155</v>
      </c>
      <c r="D524" s="59">
        <v>36</v>
      </c>
      <c r="E524" s="87">
        <f>IFERROR(C524/D524,"")</f>
        <v>4.3055555555555554</v>
      </c>
      <c r="H524" s="1"/>
    </row>
    <row r="525" spans="1:8" ht="15.75" customHeight="1" x14ac:dyDescent="0.2">
      <c r="A525" s="28" t="s">
        <v>1364</v>
      </c>
      <c r="B525" s="25">
        <v>2278</v>
      </c>
      <c r="C525" s="5">
        <v>2251</v>
      </c>
      <c r="D525" s="59">
        <v>533</v>
      </c>
      <c r="E525" s="87">
        <f>IFERROR(C525/D525,"")</f>
        <v>4.2232645403377109</v>
      </c>
      <c r="H525" s="1"/>
    </row>
    <row r="526" spans="1:8" ht="15.75" customHeight="1" x14ac:dyDescent="0.2">
      <c r="A526" s="28" t="s">
        <v>1365</v>
      </c>
      <c r="B526" s="25">
        <v>1117</v>
      </c>
      <c r="C526" s="5">
        <v>1112</v>
      </c>
      <c r="D526" s="59">
        <v>257</v>
      </c>
      <c r="E526" s="87">
        <f>IFERROR(C526/D526,"")</f>
        <v>4.3268482490272371</v>
      </c>
      <c r="H526" s="1"/>
    </row>
    <row r="527" spans="1:8" ht="15.75" customHeight="1" x14ac:dyDescent="0.2">
      <c r="A527" s="28" t="s">
        <v>1366</v>
      </c>
      <c r="B527" s="25">
        <v>170</v>
      </c>
      <c r="C527" s="5">
        <v>170</v>
      </c>
      <c r="D527" s="59">
        <v>46</v>
      </c>
      <c r="E527" s="87">
        <f>IFERROR(C527/D527,"")</f>
        <v>3.6956521739130435</v>
      </c>
      <c r="H527" s="1"/>
    </row>
    <row r="528" spans="1:8" ht="15.75" customHeight="1" x14ac:dyDescent="0.2">
      <c r="A528" s="28" t="s">
        <v>1367</v>
      </c>
      <c r="B528" s="25">
        <v>518</v>
      </c>
      <c r="C528" s="5">
        <v>518</v>
      </c>
      <c r="D528" s="59">
        <v>133</v>
      </c>
      <c r="E528" s="87">
        <f>IFERROR(C528/D528,"")</f>
        <v>3.8947368421052633</v>
      </c>
      <c r="H528" s="1"/>
    </row>
    <row r="529" spans="1:8" ht="15.75" customHeight="1" x14ac:dyDescent="0.2">
      <c r="A529" s="28" t="s">
        <v>1368</v>
      </c>
      <c r="B529" s="25">
        <v>988</v>
      </c>
      <c r="C529" s="5">
        <v>984</v>
      </c>
      <c r="D529" s="59">
        <v>279</v>
      </c>
      <c r="E529" s="87">
        <f>IFERROR(C529/D529,"")</f>
        <v>3.5268817204301075</v>
      </c>
      <c r="H529" s="1"/>
    </row>
    <row r="530" spans="1:8" ht="15.75" customHeight="1" x14ac:dyDescent="0.2">
      <c r="A530" s="28" t="s">
        <v>1369</v>
      </c>
      <c r="B530" s="25">
        <v>1002</v>
      </c>
      <c r="C530" s="5">
        <v>1000</v>
      </c>
      <c r="D530" s="59">
        <v>279</v>
      </c>
      <c r="E530" s="87">
        <f>IFERROR(C530/D530,"")</f>
        <v>3.5842293906810037</v>
      </c>
      <c r="H530" s="1"/>
    </row>
    <row r="531" spans="1:8" ht="15.75" customHeight="1" x14ac:dyDescent="0.2">
      <c r="A531" s="28" t="s">
        <v>1370</v>
      </c>
      <c r="B531" s="25">
        <v>864</v>
      </c>
      <c r="C531" s="5">
        <v>864</v>
      </c>
      <c r="D531" s="59">
        <v>206</v>
      </c>
      <c r="E531" s="87">
        <f>IFERROR(C531/D531,"")</f>
        <v>4.1941747572815533</v>
      </c>
      <c r="H531" s="1"/>
    </row>
    <row r="532" spans="1:8" ht="15.75" customHeight="1" x14ac:dyDescent="0.2">
      <c r="A532" s="29" t="s">
        <v>1371</v>
      </c>
      <c r="B532" s="27">
        <v>1443</v>
      </c>
      <c r="C532" s="5">
        <v>1427</v>
      </c>
      <c r="D532" s="59">
        <v>342</v>
      </c>
      <c r="E532" s="87">
        <f>IFERROR(C532/D532,"")</f>
        <v>4.1725146198830405</v>
      </c>
      <c r="H532" s="1"/>
    </row>
    <row r="533" spans="1:8" ht="15.75" customHeight="1" thickBot="1" x14ac:dyDescent="0.25">
      <c r="A533" s="40"/>
      <c r="B533" s="44"/>
      <c r="C533" s="45"/>
      <c r="D533" s="78"/>
      <c r="E533" s="45"/>
    </row>
    <row r="534" spans="1:8" ht="15.75" customHeight="1" x14ac:dyDescent="0.2">
      <c r="A534" s="21"/>
    </row>
    <row r="535" spans="1:8" ht="15.75" customHeight="1" x14ac:dyDescent="0.2">
      <c r="A535" s="22" t="s">
        <v>42</v>
      </c>
    </row>
    <row r="536" spans="1:8" ht="15.75" customHeight="1" x14ac:dyDescent="0.2">
      <c r="A536" s="7" t="s">
        <v>44</v>
      </c>
    </row>
  </sheetData>
  <mergeCells count="4">
    <mergeCell ref="A1:E1"/>
    <mergeCell ref="A2:E2"/>
    <mergeCell ref="A3:E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78" firstPageNumber="34" orientation="portrait" useFirstPageNumber="1" r:id="rId1"/>
  <headerFooter differentOddEven="1" scaleWithDoc="0">
    <oddHeader>&amp;L&amp;"Arial,Bold Italic"&amp;10 2020 Census of Population and Housing&amp;R&amp;"Arial,Bold Italic"&amp;10Misamis Occidental</oddHeader>
    <oddFooter xml:space="preserve">&amp;L&amp;"Arial,Bold"&amp;10 &amp;P&amp;R&amp;"Arial,Bold Italic"&amp;10Philippine Statistics Authority </oddFooter>
    <evenHeader>&amp;L&amp;"Arial,Bold Italic"&amp;10 Misamis Occidental&amp;R&amp;"Arial,Bold Italic"&amp;10 2020 Census of Population and Housing</evenHeader>
    <evenFooter xml:space="preserve">&amp;L&amp;"Arial,Bold Italic"&amp;10 Philippine Statistics Authority &amp;R&amp;"Arial,Bold"&amp;10&amp;P 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80B8-AA02-4FA9-A06E-636F5AFF8E17}">
  <dimension ref="A1:E491"/>
  <sheetViews>
    <sheetView view="pageBreakPreview" zoomScale="120" zoomScaleNormal="100" zoomScaleSheetLayoutView="120" workbookViewId="0">
      <selection activeCell="E8" sqref="E8"/>
    </sheetView>
  </sheetViews>
  <sheetFormatPr defaultColWidth="9.140625" defaultRowHeight="15.75" customHeight="1" x14ac:dyDescent="0.2"/>
  <cols>
    <col min="1" max="1" width="39.7109375" style="3" customWidth="1"/>
    <col min="2" max="2" width="15.7109375" style="5" customWidth="1"/>
    <col min="3" max="3" width="15.7109375" style="2" customWidth="1"/>
    <col min="4" max="4" width="15.7109375" style="58" customWidth="1"/>
    <col min="5" max="5" width="15.7109375" style="2" customWidth="1"/>
    <col min="6" max="16384" width="9.140625" style="2"/>
  </cols>
  <sheetData>
    <row r="1" spans="1:5" s="1" customFormat="1" ht="15.75" customHeight="1" x14ac:dyDescent="0.3">
      <c r="A1" s="97" t="s">
        <v>1839</v>
      </c>
      <c r="B1" s="97"/>
      <c r="C1" s="97"/>
      <c r="D1" s="97"/>
      <c r="E1" s="97"/>
    </row>
    <row r="2" spans="1:5" s="1" customFormat="1" ht="15.75" customHeight="1" x14ac:dyDescent="0.3">
      <c r="A2" s="97" t="s">
        <v>1840</v>
      </c>
      <c r="B2" s="97"/>
      <c r="C2" s="97"/>
      <c r="D2" s="97"/>
      <c r="E2" s="97"/>
    </row>
    <row r="3" spans="1:5" s="1" customFormat="1" ht="15.75" customHeight="1" x14ac:dyDescent="0.3">
      <c r="A3" s="98" t="s">
        <v>1822</v>
      </c>
      <c r="B3" s="98"/>
      <c r="C3" s="98"/>
      <c r="D3" s="98"/>
      <c r="E3" s="98"/>
    </row>
    <row r="4" spans="1:5" s="1" customFormat="1" ht="15.75" customHeight="1" thickBot="1" x14ac:dyDescent="0.25">
      <c r="A4" s="57"/>
      <c r="B4" s="57"/>
      <c r="C4" s="57"/>
      <c r="D4" s="57"/>
      <c r="E4" s="57"/>
    </row>
    <row r="5" spans="1:5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5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5" s="1" customFormat="1" ht="15.75" customHeight="1" x14ac:dyDescent="0.2">
      <c r="D7" s="57"/>
    </row>
    <row r="8" spans="1:5" s="1" customFormat="1" ht="15.75" customHeight="1" x14ac:dyDescent="0.25">
      <c r="A8" s="10" t="s">
        <v>1372</v>
      </c>
      <c r="B8" s="23">
        <f>+B10+B28+B60+B71+B81+B107+B125+B206+B219+B237+B254+B271+B283+B296+B307+B317+B344+B359+B380+B392+B408+B428+B441+B453+B473</f>
        <v>956900</v>
      </c>
      <c r="C8" s="23">
        <f t="shared" ref="C8:E8" si="0">+C10+C28+C60+C71+C81+C107+C125+C206+C219+C237+C254+C271+C283+C296+C307+C317+C344+C359+C380+C392+C408+C428+C441+C453+C473</f>
        <v>954953</v>
      </c>
      <c r="D8" s="69">
        <f t="shared" ref="D8" si="1">+D10+D28+D60+D71+D81+D107+D125+D206+D219+D237+D254+D271+D283+D296+D307+D317+D344+D359+D380+D392+D408+D428+D441+D453+D473</f>
        <v>230233</v>
      </c>
      <c r="E8" s="90">
        <f>IFERROR(C8/D8,"")</f>
        <v>4.1477676962034113</v>
      </c>
    </row>
    <row r="9" spans="1:5" s="1" customFormat="1" ht="15.75" customHeight="1" x14ac:dyDescent="0.25">
      <c r="A9" s="10"/>
      <c r="B9" s="23"/>
      <c r="C9" s="9"/>
      <c r="D9" s="61"/>
      <c r="E9" s="91" t="str">
        <f>IFERROR(C9/D9,"")</f>
        <v/>
      </c>
    </row>
    <row r="10" spans="1:5" s="1" customFormat="1" ht="15.75" customHeight="1" x14ac:dyDescent="0.25">
      <c r="A10" s="20" t="s">
        <v>1373</v>
      </c>
      <c r="B10" s="23">
        <f>SUM(B11:B26)</f>
        <v>32163</v>
      </c>
      <c r="C10" s="23">
        <f t="shared" ref="C10:E10" si="2">SUM(C11:C26)</f>
        <v>32015</v>
      </c>
      <c r="D10" s="69">
        <f t="shared" ref="D10" si="3">SUM(D11:D26)</f>
        <v>8713</v>
      </c>
      <c r="E10" s="90">
        <f>IFERROR(C10/D10,"")</f>
        <v>3.6743945828072992</v>
      </c>
    </row>
    <row r="11" spans="1:5" s="1" customFormat="1" ht="15.75" customHeight="1" x14ac:dyDescent="0.2">
      <c r="A11" s="28" t="s">
        <v>674</v>
      </c>
      <c r="B11" s="11">
        <v>2013</v>
      </c>
      <c r="C11" s="11">
        <v>2013</v>
      </c>
      <c r="D11" s="66">
        <v>571</v>
      </c>
      <c r="E11" s="85">
        <f>IFERROR(C11/D11,"")</f>
        <v>3.5253940455341506</v>
      </c>
    </row>
    <row r="12" spans="1:5" s="1" customFormat="1" ht="15.75" customHeight="1" x14ac:dyDescent="0.2">
      <c r="A12" s="28" t="s">
        <v>1374</v>
      </c>
      <c r="B12" s="11">
        <v>899</v>
      </c>
      <c r="C12" s="11">
        <v>899</v>
      </c>
      <c r="D12" s="66">
        <v>204</v>
      </c>
      <c r="E12" s="85">
        <f>IFERROR(C12/D12,"")</f>
        <v>4.4068627450980395</v>
      </c>
    </row>
    <row r="13" spans="1:5" s="1" customFormat="1" ht="15.75" customHeight="1" x14ac:dyDescent="0.2">
      <c r="A13" s="28" t="s">
        <v>1375</v>
      </c>
      <c r="B13" s="11">
        <v>1738</v>
      </c>
      <c r="C13" s="11">
        <v>1738</v>
      </c>
      <c r="D13" s="66">
        <v>455</v>
      </c>
      <c r="E13" s="85">
        <f>IFERROR(C13/D13,"")</f>
        <v>3.81978021978022</v>
      </c>
    </row>
    <row r="14" spans="1:5" s="1" customFormat="1" ht="15.75" customHeight="1" x14ac:dyDescent="0.2">
      <c r="A14" s="28" t="s">
        <v>1376</v>
      </c>
      <c r="B14" s="11">
        <v>1578</v>
      </c>
      <c r="C14" s="11">
        <v>1578</v>
      </c>
      <c r="D14" s="66">
        <v>436</v>
      </c>
      <c r="E14" s="85">
        <f>IFERROR(C14/D14,"")</f>
        <v>3.6192660550458715</v>
      </c>
    </row>
    <row r="15" spans="1:5" s="1" customFormat="1" ht="15.75" customHeight="1" x14ac:dyDescent="0.2">
      <c r="A15" s="28" t="s">
        <v>1377</v>
      </c>
      <c r="B15" s="11">
        <v>2268</v>
      </c>
      <c r="C15" s="11">
        <v>2268</v>
      </c>
      <c r="D15" s="66">
        <v>703</v>
      </c>
      <c r="E15" s="85">
        <f>IFERROR(C15/D15,"")</f>
        <v>3.2261735419630155</v>
      </c>
    </row>
    <row r="16" spans="1:5" s="1" customFormat="1" ht="15.75" customHeight="1" x14ac:dyDescent="0.2">
      <c r="A16" s="28" t="s">
        <v>1378</v>
      </c>
      <c r="B16" s="11">
        <v>3469</v>
      </c>
      <c r="C16" s="11">
        <v>3437</v>
      </c>
      <c r="D16" s="66">
        <v>900</v>
      </c>
      <c r="E16" s="85">
        <f>IFERROR(C16/D16,"")</f>
        <v>3.818888888888889</v>
      </c>
    </row>
    <row r="17" spans="1:5" s="1" customFormat="1" ht="15.75" customHeight="1" x14ac:dyDescent="0.2">
      <c r="A17" s="28" t="s">
        <v>134</v>
      </c>
      <c r="B17" s="11">
        <v>3385</v>
      </c>
      <c r="C17" s="11">
        <v>3385</v>
      </c>
      <c r="D17" s="66">
        <v>832</v>
      </c>
      <c r="E17" s="85">
        <f>IFERROR(C17/D17,"")</f>
        <v>4.068509615384615</v>
      </c>
    </row>
    <row r="18" spans="1:5" s="1" customFormat="1" ht="15.75" customHeight="1" x14ac:dyDescent="0.2">
      <c r="A18" s="28" t="s">
        <v>472</v>
      </c>
      <c r="B18" s="11">
        <v>2159</v>
      </c>
      <c r="C18" s="11">
        <v>2140</v>
      </c>
      <c r="D18" s="66">
        <v>571</v>
      </c>
      <c r="E18" s="85">
        <f>IFERROR(C18/D18,"")</f>
        <v>3.7478108581436076</v>
      </c>
    </row>
    <row r="19" spans="1:5" s="1" customFormat="1" ht="15.75" customHeight="1" x14ac:dyDescent="0.2">
      <c r="A19" s="28" t="s">
        <v>1379</v>
      </c>
      <c r="B19" s="11">
        <v>977</v>
      </c>
      <c r="C19" s="11">
        <v>977</v>
      </c>
      <c r="D19" s="66">
        <v>276</v>
      </c>
      <c r="E19" s="85">
        <f>IFERROR(C19/D19,"")</f>
        <v>3.5398550724637681</v>
      </c>
    </row>
    <row r="20" spans="1:5" s="1" customFormat="1" ht="15.75" customHeight="1" x14ac:dyDescent="0.2">
      <c r="A20" s="28" t="s">
        <v>2</v>
      </c>
      <c r="B20" s="11">
        <v>3680</v>
      </c>
      <c r="C20" s="30">
        <v>3591</v>
      </c>
      <c r="D20" s="71">
        <v>1023</v>
      </c>
      <c r="E20" s="92">
        <f>IFERROR(C20/D20,"")</f>
        <v>3.5102639296187683</v>
      </c>
    </row>
    <row r="21" spans="1:5" s="1" customFormat="1" ht="15.75" customHeight="1" x14ac:dyDescent="0.2">
      <c r="A21" s="28" t="s">
        <v>1380</v>
      </c>
      <c r="B21" s="11">
        <v>2179</v>
      </c>
      <c r="C21" s="11">
        <v>2179</v>
      </c>
      <c r="D21" s="66">
        <v>627</v>
      </c>
      <c r="E21" s="85">
        <f>IFERROR(C21/D21,"")</f>
        <v>3.4752791068580544</v>
      </c>
    </row>
    <row r="22" spans="1:5" s="1" customFormat="1" ht="15.75" customHeight="1" x14ac:dyDescent="0.2">
      <c r="A22" s="28" t="s">
        <v>1381</v>
      </c>
      <c r="B22" s="11">
        <v>1879</v>
      </c>
      <c r="C22" s="11">
        <v>1879</v>
      </c>
      <c r="D22" s="66">
        <v>536</v>
      </c>
      <c r="E22" s="85">
        <f>IFERROR(C22/D22,"")</f>
        <v>3.5055970149253732</v>
      </c>
    </row>
    <row r="23" spans="1:5" s="1" customFormat="1" ht="15.75" customHeight="1" x14ac:dyDescent="0.2">
      <c r="A23" s="28" t="s">
        <v>1382</v>
      </c>
      <c r="B23" s="11">
        <v>1452</v>
      </c>
      <c r="C23" s="11">
        <v>1444</v>
      </c>
      <c r="D23" s="66">
        <v>368</v>
      </c>
      <c r="E23" s="85">
        <f>IFERROR(C23/D23,"")</f>
        <v>3.9239130434782608</v>
      </c>
    </row>
    <row r="24" spans="1:5" s="1" customFormat="1" ht="15.75" customHeight="1" x14ac:dyDescent="0.2">
      <c r="A24" s="28" t="s">
        <v>1383</v>
      </c>
      <c r="B24" s="11">
        <v>1744</v>
      </c>
      <c r="C24" s="11">
        <v>1744</v>
      </c>
      <c r="D24" s="66">
        <v>436</v>
      </c>
      <c r="E24" s="85">
        <f>IFERROR(C24/D24,"")</f>
        <v>4</v>
      </c>
    </row>
    <row r="25" spans="1:5" s="1" customFormat="1" ht="15.75" customHeight="1" x14ac:dyDescent="0.2">
      <c r="A25" s="28" t="s">
        <v>1384</v>
      </c>
      <c r="B25" s="11">
        <v>1853</v>
      </c>
      <c r="C25" s="11">
        <v>1853</v>
      </c>
      <c r="D25" s="66">
        <v>489</v>
      </c>
      <c r="E25" s="85">
        <f>IFERROR(C25/D25,"")</f>
        <v>3.7893660531697342</v>
      </c>
    </row>
    <row r="26" spans="1:5" s="1" customFormat="1" ht="15.75" customHeight="1" x14ac:dyDescent="0.2">
      <c r="A26" s="28" t="s">
        <v>1385</v>
      </c>
      <c r="B26" s="11">
        <v>890</v>
      </c>
      <c r="C26" s="11">
        <v>890</v>
      </c>
      <c r="D26" s="66">
        <v>286</v>
      </c>
      <c r="E26" s="85">
        <f>IFERROR(C26/D26,"")</f>
        <v>3.1118881118881121</v>
      </c>
    </row>
    <row r="27" spans="1:5" s="1" customFormat="1" ht="15.75" customHeight="1" x14ac:dyDescent="0.25">
      <c r="A27" s="10"/>
      <c r="B27" s="23"/>
      <c r="C27" s="11"/>
      <c r="D27" s="66"/>
      <c r="E27" s="85" t="str">
        <f>IFERROR(C27/D27,"")</f>
        <v/>
      </c>
    </row>
    <row r="28" spans="1:5" s="1" customFormat="1" ht="15.75" customHeight="1" x14ac:dyDescent="0.25">
      <c r="A28" s="20" t="s">
        <v>1386</v>
      </c>
      <c r="B28" s="23">
        <f>SUM(B29:B58)</f>
        <v>74385</v>
      </c>
      <c r="C28" s="23">
        <f t="shared" ref="C28:E28" si="4">SUM(C29:C58)</f>
        <v>74343</v>
      </c>
      <c r="D28" s="69">
        <f t="shared" ref="D28" si="5">SUM(D29:D58)</f>
        <v>17345</v>
      </c>
      <c r="E28" s="90">
        <f>IFERROR(C28/D28,"")</f>
        <v>4.2861343326607093</v>
      </c>
    </row>
    <row r="29" spans="1:5" s="1" customFormat="1" ht="15.75" customHeight="1" x14ac:dyDescent="0.2">
      <c r="A29" s="28" t="s">
        <v>1387</v>
      </c>
      <c r="B29" s="11">
        <v>1058</v>
      </c>
      <c r="C29" s="11">
        <v>1058</v>
      </c>
      <c r="D29" s="66">
        <v>267</v>
      </c>
      <c r="E29" s="85">
        <f>IFERROR(C29/D29,"")</f>
        <v>3.9625468164794007</v>
      </c>
    </row>
    <row r="30" spans="1:5" s="1" customFormat="1" ht="15.75" customHeight="1" x14ac:dyDescent="0.2">
      <c r="A30" s="28" t="s">
        <v>1388</v>
      </c>
      <c r="B30" s="11">
        <v>3768</v>
      </c>
      <c r="C30" s="11">
        <v>3768</v>
      </c>
      <c r="D30" s="66">
        <v>914</v>
      </c>
      <c r="E30" s="85">
        <f>IFERROR(C30/D30,"")</f>
        <v>4.1225382932166301</v>
      </c>
    </row>
    <row r="31" spans="1:5" s="1" customFormat="1" ht="15.75" customHeight="1" x14ac:dyDescent="0.2">
      <c r="A31" s="28" t="s">
        <v>49</v>
      </c>
      <c r="B31" s="11">
        <v>796</v>
      </c>
      <c r="C31" s="11">
        <v>796</v>
      </c>
      <c r="D31" s="66">
        <v>203</v>
      </c>
      <c r="E31" s="85">
        <f>IFERROR(C31/D31,"")</f>
        <v>3.9211822660098523</v>
      </c>
    </row>
    <row r="32" spans="1:5" s="1" customFormat="1" ht="15.75" customHeight="1" x14ac:dyDescent="0.2">
      <c r="A32" s="28" t="s">
        <v>1389</v>
      </c>
      <c r="B32" s="11">
        <v>3847</v>
      </c>
      <c r="C32" s="11">
        <v>3847</v>
      </c>
      <c r="D32" s="66">
        <v>870</v>
      </c>
      <c r="E32" s="85">
        <f>IFERROR(C32/D32,"")</f>
        <v>4.4218390804597698</v>
      </c>
    </row>
    <row r="33" spans="1:5" s="1" customFormat="1" ht="15.75" customHeight="1" x14ac:dyDescent="0.2">
      <c r="A33" s="28" t="s">
        <v>1390</v>
      </c>
      <c r="B33" s="11">
        <v>2918</v>
      </c>
      <c r="C33" s="11">
        <v>2918</v>
      </c>
      <c r="D33" s="66">
        <v>689</v>
      </c>
      <c r="E33" s="85">
        <f>IFERROR(C33/D33,"")</f>
        <v>4.2351233671988391</v>
      </c>
    </row>
    <row r="34" spans="1:5" s="1" customFormat="1" ht="15.75" customHeight="1" x14ac:dyDescent="0.2">
      <c r="A34" s="28" t="s">
        <v>1391</v>
      </c>
      <c r="B34" s="11">
        <v>1129</v>
      </c>
      <c r="C34" s="11">
        <v>1129</v>
      </c>
      <c r="D34" s="66">
        <v>280</v>
      </c>
      <c r="E34" s="85">
        <f>IFERROR(C34/D34,"")</f>
        <v>4.0321428571428575</v>
      </c>
    </row>
    <row r="35" spans="1:5" s="1" customFormat="1" ht="15.75" customHeight="1" x14ac:dyDescent="0.2">
      <c r="A35" s="28" t="s">
        <v>1392</v>
      </c>
      <c r="B35" s="11">
        <v>1590</v>
      </c>
      <c r="C35" s="11">
        <v>1590</v>
      </c>
      <c r="D35" s="66">
        <v>339</v>
      </c>
      <c r="E35" s="85">
        <f>IFERROR(C35/D35,"")</f>
        <v>4.6902654867256635</v>
      </c>
    </row>
    <row r="36" spans="1:5" s="1" customFormat="1" ht="15.75" customHeight="1" x14ac:dyDescent="0.2">
      <c r="A36" s="28" t="s">
        <v>1183</v>
      </c>
      <c r="B36" s="11">
        <v>7163</v>
      </c>
      <c r="C36" s="11">
        <v>7152</v>
      </c>
      <c r="D36" s="66">
        <v>1600</v>
      </c>
      <c r="E36" s="85">
        <f>IFERROR(C36/D36,"")</f>
        <v>4.47</v>
      </c>
    </row>
    <row r="37" spans="1:5" s="1" customFormat="1" ht="15.75" customHeight="1" x14ac:dyDescent="0.2">
      <c r="A37" s="28" t="s">
        <v>1393</v>
      </c>
      <c r="B37" s="11">
        <v>567</v>
      </c>
      <c r="C37" s="11">
        <v>567</v>
      </c>
      <c r="D37" s="66">
        <v>167</v>
      </c>
      <c r="E37" s="85">
        <f>IFERROR(C37/D37,"")</f>
        <v>3.3952095808383231</v>
      </c>
    </row>
    <row r="38" spans="1:5" s="1" customFormat="1" ht="15.75" customHeight="1" x14ac:dyDescent="0.2">
      <c r="A38" s="28" t="s">
        <v>1394</v>
      </c>
      <c r="B38" s="11">
        <v>2443</v>
      </c>
      <c r="C38" s="11">
        <v>2443</v>
      </c>
      <c r="D38" s="66">
        <v>548</v>
      </c>
      <c r="E38" s="85">
        <f>IFERROR(C38/D38,"")</f>
        <v>4.4580291970802923</v>
      </c>
    </row>
    <row r="39" spans="1:5" s="1" customFormat="1" ht="15.75" customHeight="1" x14ac:dyDescent="0.2">
      <c r="A39" s="28" t="s">
        <v>1395</v>
      </c>
      <c r="B39" s="11">
        <v>2034</v>
      </c>
      <c r="C39" s="11">
        <v>2034</v>
      </c>
      <c r="D39" s="66">
        <v>404</v>
      </c>
      <c r="E39" s="85">
        <f>IFERROR(C39/D39,"")</f>
        <v>5.0346534653465342</v>
      </c>
    </row>
    <row r="40" spans="1:5" s="1" customFormat="1" ht="15.75" customHeight="1" x14ac:dyDescent="0.2">
      <c r="A40" s="28" t="s">
        <v>1396</v>
      </c>
      <c r="B40" s="11">
        <v>2397</v>
      </c>
      <c r="C40" s="11">
        <v>2396</v>
      </c>
      <c r="D40" s="66">
        <v>519</v>
      </c>
      <c r="E40" s="85">
        <f>IFERROR(C40/D40,"")</f>
        <v>4.6165703275529868</v>
      </c>
    </row>
    <row r="41" spans="1:5" s="1" customFormat="1" ht="15.75" customHeight="1" x14ac:dyDescent="0.2">
      <c r="A41" s="28" t="s">
        <v>1397</v>
      </c>
      <c r="B41" s="11">
        <v>2106</v>
      </c>
      <c r="C41" s="11">
        <v>2106</v>
      </c>
      <c r="D41" s="66">
        <v>516</v>
      </c>
      <c r="E41" s="85">
        <f>IFERROR(C41/D41,"")</f>
        <v>4.0813953488372094</v>
      </c>
    </row>
    <row r="42" spans="1:5" s="1" customFormat="1" ht="15.75" customHeight="1" x14ac:dyDescent="0.2">
      <c r="A42" s="28" t="s">
        <v>1398</v>
      </c>
      <c r="B42" s="11">
        <v>3952</v>
      </c>
      <c r="C42" s="11">
        <v>3948</v>
      </c>
      <c r="D42" s="66">
        <v>897</v>
      </c>
      <c r="E42" s="85">
        <f>IFERROR(C42/D42,"")</f>
        <v>4.4013377926421402</v>
      </c>
    </row>
    <row r="43" spans="1:5" s="1" customFormat="1" ht="15.75" customHeight="1" x14ac:dyDescent="0.2">
      <c r="A43" s="28" t="s">
        <v>1399</v>
      </c>
      <c r="B43" s="11">
        <v>2789</v>
      </c>
      <c r="C43" s="11">
        <v>2789</v>
      </c>
      <c r="D43" s="66">
        <v>727</v>
      </c>
      <c r="E43" s="85">
        <f>IFERROR(C43/D43,"")</f>
        <v>3.8363136176066024</v>
      </c>
    </row>
    <row r="44" spans="1:5" s="1" customFormat="1" ht="15.75" customHeight="1" x14ac:dyDescent="0.2">
      <c r="A44" s="28" t="s">
        <v>1400</v>
      </c>
      <c r="B44" s="11">
        <v>4356</v>
      </c>
      <c r="C44" s="30">
        <v>4356</v>
      </c>
      <c r="D44" s="71">
        <v>1074</v>
      </c>
      <c r="E44" s="92">
        <f>IFERROR(C44/D44,"")</f>
        <v>4.0558659217877091</v>
      </c>
    </row>
    <row r="45" spans="1:5" s="1" customFormat="1" ht="15.75" customHeight="1" x14ac:dyDescent="0.2">
      <c r="A45" s="28" t="s">
        <v>1401</v>
      </c>
      <c r="B45" s="11">
        <v>3672</v>
      </c>
      <c r="C45" s="11">
        <v>3672</v>
      </c>
      <c r="D45" s="66">
        <v>827</v>
      </c>
      <c r="E45" s="85">
        <f>IFERROR(C45/D45,"")</f>
        <v>4.4401451027811367</v>
      </c>
    </row>
    <row r="46" spans="1:5" s="1" customFormat="1" ht="15.75" customHeight="1" x14ac:dyDescent="0.2">
      <c r="A46" s="28" t="s">
        <v>306</v>
      </c>
      <c r="B46" s="11">
        <v>1330</v>
      </c>
      <c r="C46" s="11">
        <v>1330</v>
      </c>
      <c r="D46" s="66">
        <v>294</v>
      </c>
      <c r="E46" s="85">
        <f>IFERROR(C46/D46,"")</f>
        <v>4.5238095238095237</v>
      </c>
    </row>
    <row r="47" spans="1:5" s="1" customFormat="1" ht="15.75" customHeight="1" x14ac:dyDescent="0.2">
      <c r="A47" s="28" t="s">
        <v>307</v>
      </c>
      <c r="B47" s="11">
        <v>878</v>
      </c>
      <c r="C47" s="11">
        <v>878</v>
      </c>
      <c r="D47" s="66">
        <v>228</v>
      </c>
      <c r="E47" s="85">
        <f>IFERROR(C47/D47,"")</f>
        <v>3.8508771929824563</v>
      </c>
    </row>
    <row r="48" spans="1:5" s="1" customFormat="1" ht="15.75" customHeight="1" x14ac:dyDescent="0.2">
      <c r="A48" s="28" t="s">
        <v>308</v>
      </c>
      <c r="B48" s="11">
        <v>2426</v>
      </c>
      <c r="C48" s="11">
        <v>2417</v>
      </c>
      <c r="D48" s="66">
        <v>563</v>
      </c>
      <c r="E48" s="85">
        <f>IFERROR(C48/D48,"")</f>
        <v>4.2930728241563054</v>
      </c>
    </row>
    <row r="49" spans="1:5" s="1" customFormat="1" ht="15.75" customHeight="1" x14ac:dyDescent="0.2">
      <c r="A49" s="28" t="s">
        <v>309</v>
      </c>
      <c r="B49" s="11">
        <v>1124</v>
      </c>
      <c r="C49" s="11">
        <v>1124</v>
      </c>
      <c r="D49" s="66">
        <v>256</v>
      </c>
      <c r="E49" s="85">
        <f>IFERROR(C49/D49,"")</f>
        <v>4.390625</v>
      </c>
    </row>
    <row r="50" spans="1:5" s="1" customFormat="1" ht="15.75" customHeight="1" x14ac:dyDescent="0.2">
      <c r="A50" s="28" t="s">
        <v>310</v>
      </c>
      <c r="B50" s="11">
        <v>870</v>
      </c>
      <c r="C50" s="11">
        <v>863</v>
      </c>
      <c r="D50" s="66">
        <v>203</v>
      </c>
      <c r="E50" s="85">
        <f>IFERROR(C50/D50,"")</f>
        <v>4.2512315270935961</v>
      </c>
    </row>
    <row r="51" spans="1:5" s="1" customFormat="1" ht="15.75" customHeight="1" x14ac:dyDescent="0.2">
      <c r="A51" s="28" t="s">
        <v>311</v>
      </c>
      <c r="B51" s="11">
        <v>2048</v>
      </c>
      <c r="C51" s="11">
        <v>2048</v>
      </c>
      <c r="D51" s="66">
        <v>505</v>
      </c>
      <c r="E51" s="85">
        <f>IFERROR(C51/D51,"")</f>
        <v>4.0554455445544555</v>
      </c>
    </row>
    <row r="52" spans="1:5" s="1" customFormat="1" ht="15.75" customHeight="1" x14ac:dyDescent="0.2">
      <c r="A52" s="28" t="s">
        <v>36</v>
      </c>
      <c r="B52" s="11">
        <v>1337</v>
      </c>
      <c r="C52" s="11">
        <v>1337</v>
      </c>
      <c r="D52" s="66">
        <v>263</v>
      </c>
      <c r="E52" s="85">
        <f>IFERROR(C52/D52,"")</f>
        <v>5.083650190114068</v>
      </c>
    </row>
    <row r="53" spans="1:5" s="1" customFormat="1" ht="15.75" customHeight="1" x14ac:dyDescent="0.2">
      <c r="A53" s="28" t="s">
        <v>58</v>
      </c>
      <c r="B53" s="11">
        <v>1235</v>
      </c>
      <c r="C53" s="11">
        <v>1235</v>
      </c>
      <c r="D53" s="66">
        <v>284</v>
      </c>
      <c r="E53" s="85">
        <f>IFERROR(C53/D53,"")</f>
        <v>4.348591549295775</v>
      </c>
    </row>
    <row r="54" spans="1:5" s="1" customFormat="1" ht="15.75" customHeight="1" x14ac:dyDescent="0.2">
      <c r="A54" s="28" t="s">
        <v>1402</v>
      </c>
      <c r="B54" s="11">
        <v>1599</v>
      </c>
      <c r="C54" s="11">
        <v>1589</v>
      </c>
      <c r="D54" s="66">
        <v>379</v>
      </c>
      <c r="E54" s="85">
        <f>IFERROR(C54/D54,"")</f>
        <v>4.1926121372031666</v>
      </c>
    </row>
    <row r="55" spans="1:5" s="1" customFormat="1" ht="15.75" customHeight="1" x14ac:dyDescent="0.2">
      <c r="A55" s="28" t="s">
        <v>5</v>
      </c>
      <c r="B55" s="11">
        <v>3429</v>
      </c>
      <c r="C55" s="11">
        <v>3429</v>
      </c>
      <c r="D55" s="66">
        <v>836</v>
      </c>
      <c r="E55" s="85">
        <f>IFERROR(C55/D55,"")</f>
        <v>4.1016746411483256</v>
      </c>
    </row>
    <row r="56" spans="1:5" s="1" customFormat="1" ht="15.75" customHeight="1" x14ac:dyDescent="0.2">
      <c r="A56" s="28" t="s">
        <v>7</v>
      </c>
      <c r="B56" s="11">
        <v>2096</v>
      </c>
      <c r="C56" s="11">
        <v>2096</v>
      </c>
      <c r="D56" s="66">
        <v>557</v>
      </c>
      <c r="E56" s="85">
        <f>IFERROR(C56/D56,"")</f>
        <v>3.7630161579892278</v>
      </c>
    </row>
    <row r="57" spans="1:5" s="1" customFormat="1" ht="15.75" customHeight="1" x14ac:dyDescent="0.2">
      <c r="A57" s="28" t="s">
        <v>1403</v>
      </c>
      <c r="B57" s="11">
        <v>3421</v>
      </c>
      <c r="C57" s="5">
        <v>3421</v>
      </c>
      <c r="D57" s="59">
        <v>789</v>
      </c>
      <c r="E57" s="87">
        <f>IFERROR(C57/D57,"")</f>
        <v>4.335868187579214</v>
      </c>
    </row>
    <row r="58" spans="1:5" s="1" customFormat="1" ht="15.75" customHeight="1" x14ac:dyDescent="0.2">
      <c r="A58" s="28" t="s">
        <v>1404</v>
      </c>
      <c r="B58" s="11">
        <v>6007</v>
      </c>
      <c r="C58" s="5">
        <v>6007</v>
      </c>
      <c r="D58" s="59">
        <v>1347</v>
      </c>
      <c r="E58" s="87">
        <f>IFERROR(C58/D58,"")</f>
        <v>4.4595397178916114</v>
      </c>
    </row>
    <row r="59" spans="1:5" s="1" customFormat="1" ht="15.75" customHeight="1" x14ac:dyDescent="0.25">
      <c r="A59" s="10"/>
      <c r="B59" s="23"/>
      <c r="C59" s="5"/>
      <c r="D59" s="59"/>
      <c r="E59" s="87" t="str">
        <f>IFERROR(C59/D59,"")</f>
        <v/>
      </c>
    </row>
    <row r="60" spans="1:5" s="1" customFormat="1" ht="15.75" customHeight="1" x14ac:dyDescent="0.25">
      <c r="A60" s="10" t="s">
        <v>1405</v>
      </c>
      <c r="B60" s="23">
        <f>SUM(B61:B69)</f>
        <v>11020</v>
      </c>
      <c r="C60" s="23">
        <f t="shared" ref="C60:E60" si="6">SUM(C61:C69)</f>
        <v>10964</v>
      </c>
      <c r="D60" s="69">
        <f t="shared" ref="D60" si="7">SUM(D61:D69)</f>
        <v>2585</v>
      </c>
      <c r="E60" s="90">
        <f>IFERROR(C60/D60,"")</f>
        <v>4.2413926499032879</v>
      </c>
    </row>
    <row r="61" spans="1:5" s="1" customFormat="1" ht="15.75" customHeight="1" x14ac:dyDescent="0.2">
      <c r="A61" s="28" t="s">
        <v>1406</v>
      </c>
      <c r="B61" s="11">
        <v>324</v>
      </c>
      <c r="C61" s="5">
        <v>324</v>
      </c>
      <c r="D61" s="59">
        <v>94</v>
      </c>
      <c r="E61" s="87">
        <f>IFERROR(C61/D61,"")</f>
        <v>3.4468085106382977</v>
      </c>
    </row>
    <row r="62" spans="1:5" s="1" customFormat="1" ht="15.75" customHeight="1" x14ac:dyDescent="0.2">
      <c r="A62" s="28" t="s">
        <v>1407</v>
      </c>
      <c r="B62" s="11">
        <v>2819</v>
      </c>
      <c r="C62" s="5">
        <v>2803</v>
      </c>
      <c r="D62" s="59">
        <v>624</v>
      </c>
      <c r="E62" s="87">
        <f>IFERROR(C62/D62,"")</f>
        <v>4.4919871794871797</v>
      </c>
    </row>
    <row r="63" spans="1:5" s="1" customFormat="1" ht="15.75" customHeight="1" x14ac:dyDescent="0.2">
      <c r="A63" s="28" t="s">
        <v>1408</v>
      </c>
      <c r="B63" s="11">
        <v>738</v>
      </c>
      <c r="C63" s="5">
        <v>738</v>
      </c>
      <c r="D63" s="59">
        <v>172</v>
      </c>
      <c r="E63" s="87">
        <f>IFERROR(C63/D63,"")</f>
        <v>4.2906976744186043</v>
      </c>
    </row>
    <row r="64" spans="1:5" s="1" customFormat="1" ht="15.75" customHeight="1" x14ac:dyDescent="0.2">
      <c r="A64" s="28" t="s">
        <v>1409</v>
      </c>
      <c r="B64" s="11">
        <v>412</v>
      </c>
      <c r="C64" s="5">
        <v>412</v>
      </c>
      <c r="D64" s="59">
        <v>98</v>
      </c>
      <c r="E64" s="87">
        <f>IFERROR(C64/D64,"")</f>
        <v>4.204081632653061</v>
      </c>
    </row>
    <row r="65" spans="1:5" s="1" customFormat="1" ht="15.75" customHeight="1" x14ac:dyDescent="0.2">
      <c r="A65" s="28" t="s">
        <v>644</v>
      </c>
      <c r="B65" s="11">
        <v>933</v>
      </c>
      <c r="C65" s="5">
        <v>933</v>
      </c>
      <c r="D65" s="59">
        <v>230</v>
      </c>
      <c r="E65" s="87">
        <f>IFERROR(C65/D65,"")</f>
        <v>4.0565217391304351</v>
      </c>
    </row>
    <row r="66" spans="1:5" s="1" customFormat="1" ht="15.75" customHeight="1" x14ac:dyDescent="0.2">
      <c r="A66" s="28" t="s">
        <v>1410</v>
      </c>
      <c r="B66" s="11">
        <v>1417</v>
      </c>
      <c r="C66" s="5">
        <v>1384</v>
      </c>
      <c r="D66" s="59">
        <v>328</v>
      </c>
      <c r="E66" s="87">
        <f>IFERROR(C66/D66,"")</f>
        <v>4.2195121951219514</v>
      </c>
    </row>
    <row r="67" spans="1:5" s="1" customFormat="1" ht="15.75" customHeight="1" x14ac:dyDescent="0.2">
      <c r="A67" s="28" t="s">
        <v>1411</v>
      </c>
      <c r="B67" s="11">
        <v>1823</v>
      </c>
      <c r="C67" s="5">
        <v>1823</v>
      </c>
      <c r="D67" s="59">
        <v>406</v>
      </c>
      <c r="E67" s="87">
        <f>IFERROR(C67/D67,"")</f>
        <v>4.4901477832512313</v>
      </c>
    </row>
    <row r="68" spans="1:5" s="1" customFormat="1" ht="15.75" customHeight="1" x14ac:dyDescent="0.2">
      <c r="A68" s="28" t="s">
        <v>1412</v>
      </c>
      <c r="B68" s="11">
        <v>889</v>
      </c>
      <c r="C68" s="5">
        <v>882</v>
      </c>
      <c r="D68" s="59">
        <v>225</v>
      </c>
      <c r="E68" s="87">
        <f>IFERROR(C68/D68,"")</f>
        <v>3.92</v>
      </c>
    </row>
    <row r="69" spans="1:5" s="1" customFormat="1" ht="15.75" customHeight="1" x14ac:dyDescent="0.2">
      <c r="A69" s="28" t="s">
        <v>1413</v>
      </c>
      <c r="B69" s="11">
        <v>1665</v>
      </c>
      <c r="C69" s="5">
        <v>1665</v>
      </c>
      <c r="D69" s="59">
        <v>408</v>
      </c>
      <c r="E69" s="87">
        <f>IFERROR(C69/D69,"")</f>
        <v>4.0808823529411766</v>
      </c>
    </row>
    <row r="70" spans="1:5" s="1" customFormat="1" ht="15.75" customHeight="1" x14ac:dyDescent="0.25">
      <c r="A70" s="10"/>
      <c r="B70" s="23"/>
      <c r="C70" s="5"/>
      <c r="D70" s="59"/>
      <c r="E70" s="87" t="str">
        <f>IFERROR(C70/D70,"")</f>
        <v/>
      </c>
    </row>
    <row r="71" spans="1:5" s="1" customFormat="1" ht="15.75" customHeight="1" x14ac:dyDescent="0.25">
      <c r="A71" s="10" t="s">
        <v>1414</v>
      </c>
      <c r="B71" s="23">
        <f>SUM(B72:B79)</f>
        <v>7441</v>
      </c>
      <c r="C71" s="23">
        <f t="shared" ref="C71:E71" si="8">SUM(C72:C79)</f>
        <v>7441</v>
      </c>
      <c r="D71" s="69">
        <f t="shared" ref="D71" si="9">SUM(D72:D79)</f>
        <v>1789</v>
      </c>
      <c r="E71" s="90">
        <f>IFERROR(C71/D71,"")</f>
        <v>4.1593068753493574</v>
      </c>
    </row>
    <row r="72" spans="1:5" s="1" customFormat="1" ht="15.75" customHeight="1" x14ac:dyDescent="0.2">
      <c r="A72" s="28" t="s">
        <v>1415</v>
      </c>
      <c r="B72" s="11">
        <v>1024</v>
      </c>
      <c r="C72" s="5">
        <v>1024</v>
      </c>
      <c r="D72" s="59">
        <v>242</v>
      </c>
      <c r="E72" s="87">
        <f>IFERROR(C72/D72,"")</f>
        <v>4.2314049586776861</v>
      </c>
    </row>
    <row r="73" spans="1:5" s="1" customFormat="1" ht="15.75" customHeight="1" x14ac:dyDescent="0.2">
      <c r="A73" s="28" t="s">
        <v>1416</v>
      </c>
      <c r="B73" s="11">
        <v>569</v>
      </c>
      <c r="C73" s="5">
        <v>569</v>
      </c>
      <c r="D73" s="59">
        <v>146</v>
      </c>
      <c r="E73" s="87">
        <f>IFERROR(C73/D73,"")</f>
        <v>3.8972602739726026</v>
      </c>
    </row>
    <row r="74" spans="1:5" s="1" customFormat="1" ht="15.75" customHeight="1" x14ac:dyDescent="0.2">
      <c r="A74" s="28" t="s">
        <v>1417</v>
      </c>
      <c r="B74" s="11">
        <v>418</v>
      </c>
      <c r="C74" s="5">
        <v>418</v>
      </c>
      <c r="D74" s="59">
        <v>106</v>
      </c>
      <c r="E74" s="87">
        <f>IFERROR(C74/D74,"")</f>
        <v>3.9433962264150941</v>
      </c>
    </row>
    <row r="75" spans="1:5" s="1" customFormat="1" ht="15.75" customHeight="1" x14ac:dyDescent="0.2">
      <c r="A75" s="28" t="s">
        <v>18</v>
      </c>
      <c r="B75" s="11">
        <v>1128</v>
      </c>
      <c r="C75" s="5">
        <v>1128</v>
      </c>
      <c r="D75" s="59">
        <v>255</v>
      </c>
      <c r="E75" s="87">
        <f>IFERROR(C75/D75,"")</f>
        <v>4.4235294117647062</v>
      </c>
    </row>
    <row r="76" spans="1:5" s="1" customFormat="1" ht="15.75" customHeight="1" x14ac:dyDescent="0.2">
      <c r="A76" s="28" t="s">
        <v>1418</v>
      </c>
      <c r="B76" s="11">
        <v>1373</v>
      </c>
      <c r="C76" s="5">
        <v>1373</v>
      </c>
      <c r="D76" s="59">
        <v>329</v>
      </c>
      <c r="E76" s="87">
        <f>IFERROR(C76/D76,"")</f>
        <v>4.1732522796352587</v>
      </c>
    </row>
    <row r="77" spans="1:5" s="1" customFormat="1" ht="15.75" customHeight="1" x14ac:dyDescent="0.2">
      <c r="A77" s="28" t="s">
        <v>1419</v>
      </c>
      <c r="B77" s="11">
        <v>285</v>
      </c>
      <c r="C77" s="5">
        <v>285</v>
      </c>
      <c r="D77" s="59">
        <v>65</v>
      </c>
      <c r="E77" s="87">
        <f>IFERROR(C77/D77,"")</f>
        <v>4.384615384615385</v>
      </c>
    </row>
    <row r="78" spans="1:5" s="1" customFormat="1" ht="15.75" customHeight="1" x14ac:dyDescent="0.2">
      <c r="A78" s="28" t="s">
        <v>2</v>
      </c>
      <c r="B78" s="11">
        <v>2085</v>
      </c>
      <c r="C78" s="5">
        <v>2085</v>
      </c>
      <c r="D78" s="59">
        <v>494</v>
      </c>
      <c r="E78" s="87">
        <f>IFERROR(C78/D78,"")</f>
        <v>4.2206477732793521</v>
      </c>
    </row>
    <row r="79" spans="1:5" s="1" customFormat="1" ht="15.75" customHeight="1" x14ac:dyDescent="0.2">
      <c r="A79" s="28" t="s">
        <v>1420</v>
      </c>
      <c r="B79" s="11">
        <v>559</v>
      </c>
      <c r="C79" s="5">
        <v>559</v>
      </c>
      <c r="D79" s="59">
        <v>152</v>
      </c>
      <c r="E79" s="87">
        <f>IFERROR(C79/D79,"")</f>
        <v>3.6776315789473686</v>
      </c>
    </row>
    <row r="80" spans="1:5" s="1" customFormat="1" ht="15.75" customHeight="1" x14ac:dyDescent="0.2">
      <c r="A80" s="28"/>
      <c r="B80" s="11"/>
      <c r="C80" s="5"/>
      <c r="D80" s="59"/>
      <c r="E80" s="87" t="str">
        <f>IFERROR(C80/D80,"")</f>
        <v/>
      </c>
    </row>
    <row r="81" spans="1:5" s="1" customFormat="1" ht="15.75" customHeight="1" x14ac:dyDescent="0.25">
      <c r="A81" s="10" t="s">
        <v>51</v>
      </c>
      <c r="B81" s="23">
        <f>SUM(B82:B105)</f>
        <v>52478</v>
      </c>
      <c r="C81" s="23">
        <f t="shared" ref="C81:E81" si="10">SUM(C82:C105)</f>
        <v>52322</v>
      </c>
      <c r="D81" s="69">
        <f t="shared" ref="D81" si="11">SUM(D82:D105)</f>
        <v>12595</v>
      </c>
      <c r="E81" s="90">
        <f>IFERROR(C81/D81,"")</f>
        <v>4.1541881699086938</v>
      </c>
    </row>
    <row r="82" spans="1:5" s="1" customFormat="1" ht="15.75" customHeight="1" x14ac:dyDescent="0.2">
      <c r="A82" s="28" t="s">
        <v>1421</v>
      </c>
      <c r="B82" s="11">
        <v>3519</v>
      </c>
      <c r="C82" s="5">
        <v>3519</v>
      </c>
      <c r="D82" s="59">
        <v>857</v>
      </c>
      <c r="E82" s="87">
        <f>IFERROR(C82/D82,"")</f>
        <v>4.1061843640606766</v>
      </c>
    </row>
    <row r="83" spans="1:5" s="1" customFormat="1" ht="15.75" customHeight="1" x14ac:dyDescent="0.2">
      <c r="A83" s="28" t="s">
        <v>1422</v>
      </c>
      <c r="B83" s="11">
        <v>2454</v>
      </c>
      <c r="C83" s="5">
        <v>2451</v>
      </c>
      <c r="D83" s="59">
        <v>629</v>
      </c>
      <c r="E83" s="87">
        <f>IFERROR(C83/D83,"")</f>
        <v>3.8966613672496027</v>
      </c>
    </row>
    <row r="84" spans="1:5" s="1" customFormat="1" ht="15.75" customHeight="1" x14ac:dyDescent="0.2">
      <c r="A84" s="28" t="s">
        <v>1423</v>
      </c>
      <c r="B84" s="11">
        <v>1149</v>
      </c>
      <c r="C84" s="5">
        <v>1149</v>
      </c>
      <c r="D84" s="59">
        <v>274</v>
      </c>
      <c r="E84" s="87">
        <f>IFERROR(C84/D84,"")</f>
        <v>4.1934306569343063</v>
      </c>
    </row>
    <row r="85" spans="1:5" s="1" customFormat="1" ht="15.75" customHeight="1" x14ac:dyDescent="0.2">
      <c r="A85" s="28" t="s">
        <v>1424</v>
      </c>
      <c r="B85" s="11">
        <v>1475</v>
      </c>
      <c r="C85" s="5">
        <v>1475</v>
      </c>
      <c r="D85" s="59">
        <v>388</v>
      </c>
      <c r="E85" s="87">
        <f>IFERROR(C85/D85,"")</f>
        <v>3.8015463917525771</v>
      </c>
    </row>
    <row r="86" spans="1:5" s="1" customFormat="1" ht="15.75" customHeight="1" x14ac:dyDescent="0.2">
      <c r="A86" s="28" t="s">
        <v>1425</v>
      </c>
      <c r="B86" s="11">
        <v>1111</v>
      </c>
      <c r="C86" s="5">
        <v>1111</v>
      </c>
      <c r="D86" s="59">
        <v>272</v>
      </c>
      <c r="E86" s="87">
        <f>IFERROR(C86/D86,"")</f>
        <v>4.0845588235294121</v>
      </c>
    </row>
    <row r="87" spans="1:5" s="1" customFormat="1" ht="15.75" customHeight="1" x14ac:dyDescent="0.2">
      <c r="A87" s="28" t="s">
        <v>1426</v>
      </c>
      <c r="B87" s="11">
        <v>1248</v>
      </c>
      <c r="C87" s="5">
        <v>1248</v>
      </c>
      <c r="D87" s="59">
        <v>323</v>
      </c>
      <c r="E87" s="87">
        <f>IFERROR(C87/D87,"")</f>
        <v>3.8637770897832819</v>
      </c>
    </row>
    <row r="88" spans="1:5" s="1" customFormat="1" ht="15.75" customHeight="1" x14ac:dyDescent="0.2">
      <c r="A88" s="28" t="s">
        <v>1427</v>
      </c>
      <c r="B88" s="11">
        <v>3699</v>
      </c>
      <c r="C88" s="5">
        <v>3687</v>
      </c>
      <c r="D88" s="59">
        <v>855</v>
      </c>
      <c r="E88" s="87">
        <f>IFERROR(C88/D88,"")</f>
        <v>4.3122807017543856</v>
      </c>
    </row>
    <row r="89" spans="1:5" s="1" customFormat="1" ht="15.75" customHeight="1" x14ac:dyDescent="0.2">
      <c r="A89" s="28" t="s">
        <v>1428</v>
      </c>
      <c r="B89" s="11">
        <v>489</v>
      </c>
      <c r="C89" s="5">
        <v>489</v>
      </c>
      <c r="D89" s="59">
        <v>141</v>
      </c>
      <c r="E89" s="87">
        <f>IFERROR(C89/D89,"")</f>
        <v>3.4680851063829787</v>
      </c>
    </row>
    <row r="90" spans="1:5" s="1" customFormat="1" ht="15.75" customHeight="1" x14ac:dyDescent="0.2">
      <c r="A90" s="34" t="s">
        <v>1429</v>
      </c>
      <c r="B90" s="11">
        <v>2156</v>
      </c>
      <c r="C90" s="5">
        <v>2156</v>
      </c>
      <c r="D90" s="59">
        <v>499</v>
      </c>
      <c r="E90" s="87">
        <f>IFERROR(C90/D90,"")</f>
        <v>4.3206412825651306</v>
      </c>
    </row>
    <row r="91" spans="1:5" s="1" customFormat="1" ht="15.75" customHeight="1" x14ac:dyDescent="0.2">
      <c r="A91" s="28" t="s">
        <v>37</v>
      </c>
      <c r="B91" s="11">
        <v>1594</v>
      </c>
      <c r="C91" s="5">
        <v>1580</v>
      </c>
      <c r="D91" s="59">
        <v>337</v>
      </c>
      <c r="E91" s="87">
        <f>IFERROR(C91/D91,"")</f>
        <v>4.6884272997032639</v>
      </c>
    </row>
    <row r="92" spans="1:5" s="1" customFormat="1" ht="15.75" customHeight="1" x14ac:dyDescent="0.2">
      <c r="A92" s="28" t="s">
        <v>1430</v>
      </c>
      <c r="B92" s="11">
        <v>1189</v>
      </c>
      <c r="C92" s="5">
        <v>1189</v>
      </c>
      <c r="D92" s="59">
        <v>273</v>
      </c>
      <c r="E92" s="87">
        <f>IFERROR(C92/D92,"")</f>
        <v>4.3553113553113549</v>
      </c>
    </row>
    <row r="93" spans="1:5" s="1" customFormat="1" ht="15.75" customHeight="1" x14ac:dyDescent="0.2">
      <c r="A93" s="28" t="s">
        <v>1431</v>
      </c>
      <c r="B93" s="11">
        <v>2504</v>
      </c>
      <c r="C93" s="5">
        <v>2503</v>
      </c>
      <c r="D93" s="59">
        <v>516</v>
      </c>
      <c r="E93" s="87">
        <f>IFERROR(C93/D93,"")</f>
        <v>4.8507751937984498</v>
      </c>
    </row>
    <row r="94" spans="1:5" s="1" customFormat="1" ht="15.75" customHeight="1" x14ac:dyDescent="0.2">
      <c r="A94" s="28" t="s">
        <v>1432</v>
      </c>
      <c r="B94" s="11">
        <v>2031</v>
      </c>
      <c r="C94" s="5">
        <v>2031</v>
      </c>
      <c r="D94" s="59">
        <v>401</v>
      </c>
      <c r="E94" s="87">
        <f>IFERROR(C94/D94,"")</f>
        <v>5.0648379052369075</v>
      </c>
    </row>
    <row r="95" spans="1:5" s="1" customFormat="1" ht="15.75" customHeight="1" x14ac:dyDescent="0.2">
      <c r="A95" s="34" t="s">
        <v>1433</v>
      </c>
      <c r="B95" s="11">
        <v>4671</v>
      </c>
      <c r="C95" s="5">
        <v>4661</v>
      </c>
      <c r="D95" s="59">
        <v>1065</v>
      </c>
      <c r="E95" s="87">
        <f>IFERROR(C95/D95,"")</f>
        <v>4.3765258215962444</v>
      </c>
    </row>
    <row r="96" spans="1:5" s="1" customFormat="1" ht="15.75" customHeight="1" x14ac:dyDescent="0.2">
      <c r="A96" s="28" t="s">
        <v>1434</v>
      </c>
      <c r="B96" s="11">
        <v>852</v>
      </c>
      <c r="C96" s="5">
        <v>852</v>
      </c>
      <c r="D96" s="59">
        <v>209</v>
      </c>
      <c r="E96" s="87">
        <f>IFERROR(C96/D96,"")</f>
        <v>4.0765550239234454</v>
      </c>
    </row>
    <row r="97" spans="1:5" s="1" customFormat="1" ht="15.75" customHeight="1" x14ac:dyDescent="0.2">
      <c r="A97" s="28" t="s">
        <v>1435</v>
      </c>
      <c r="B97" s="11">
        <v>1020</v>
      </c>
      <c r="C97" s="5">
        <v>1020</v>
      </c>
      <c r="D97" s="59">
        <v>215</v>
      </c>
      <c r="E97" s="87">
        <f>IFERROR(C97/D97,"")</f>
        <v>4.7441860465116283</v>
      </c>
    </row>
    <row r="98" spans="1:5" s="1" customFormat="1" ht="15.75" customHeight="1" x14ac:dyDescent="0.2">
      <c r="A98" s="28" t="s">
        <v>1436</v>
      </c>
      <c r="B98" s="11">
        <v>4063</v>
      </c>
      <c r="C98" s="5">
        <v>4063</v>
      </c>
      <c r="D98" s="59">
        <v>1067</v>
      </c>
      <c r="E98" s="87">
        <f>IFERROR(C98/D98,"")</f>
        <v>3.8078725398313029</v>
      </c>
    </row>
    <row r="99" spans="1:5" s="1" customFormat="1" ht="15.75" customHeight="1" x14ac:dyDescent="0.2">
      <c r="A99" s="28" t="s">
        <v>88</v>
      </c>
      <c r="B99" s="11">
        <v>1778</v>
      </c>
      <c r="C99" s="5">
        <v>1778</v>
      </c>
      <c r="D99" s="59">
        <v>456</v>
      </c>
      <c r="E99" s="87">
        <f>IFERROR(C99/D99,"")</f>
        <v>3.8991228070175437</v>
      </c>
    </row>
    <row r="100" spans="1:5" s="1" customFormat="1" ht="15.75" customHeight="1" x14ac:dyDescent="0.2">
      <c r="A100" s="28" t="s">
        <v>2</v>
      </c>
      <c r="B100" s="11">
        <v>10584</v>
      </c>
      <c r="C100" s="5">
        <v>10483</v>
      </c>
      <c r="D100" s="59">
        <v>2613</v>
      </c>
      <c r="E100" s="87">
        <f>IFERROR(C100/D100,"")</f>
        <v>4.0118637581324146</v>
      </c>
    </row>
    <row r="101" spans="1:5" s="1" customFormat="1" ht="15.75" customHeight="1" x14ac:dyDescent="0.2">
      <c r="A101" s="28" t="s">
        <v>767</v>
      </c>
      <c r="B101" s="11">
        <v>666</v>
      </c>
      <c r="C101" s="5">
        <v>666</v>
      </c>
      <c r="D101" s="59">
        <v>161</v>
      </c>
      <c r="E101" s="87">
        <f>IFERROR(C101/D101,"")</f>
        <v>4.1366459627329188</v>
      </c>
    </row>
    <row r="102" spans="1:5" s="1" customFormat="1" ht="15.75" customHeight="1" x14ac:dyDescent="0.2">
      <c r="A102" s="28" t="s">
        <v>17</v>
      </c>
      <c r="B102" s="11">
        <v>969</v>
      </c>
      <c r="C102" s="5">
        <v>969</v>
      </c>
      <c r="D102" s="59">
        <v>245</v>
      </c>
      <c r="E102" s="87">
        <f>IFERROR(C102/D102,"")</f>
        <v>3.9551020408163264</v>
      </c>
    </row>
    <row r="103" spans="1:5" s="1" customFormat="1" ht="15.75" customHeight="1" x14ac:dyDescent="0.2">
      <c r="A103" s="34" t="s">
        <v>11</v>
      </c>
      <c r="B103" s="11">
        <v>1413</v>
      </c>
      <c r="C103" s="5">
        <v>1398</v>
      </c>
      <c r="D103" s="59">
        <v>351</v>
      </c>
      <c r="E103" s="87">
        <f>IFERROR(C103/D103,"")</f>
        <v>3.982905982905983</v>
      </c>
    </row>
    <row r="104" spans="1:5" s="1" customFormat="1" ht="15.75" customHeight="1" x14ac:dyDescent="0.2">
      <c r="A104" s="28" t="s">
        <v>1437</v>
      </c>
      <c r="B104" s="11">
        <v>1104</v>
      </c>
      <c r="C104" s="5">
        <v>1104</v>
      </c>
      <c r="D104" s="59">
        <v>274</v>
      </c>
      <c r="E104" s="87">
        <f>IFERROR(C104/D104,"")</f>
        <v>4.0291970802919712</v>
      </c>
    </row>
    <row r="105" spans="1:5" s="1" customFormat="1" ht="15.75" customHeight="1" x14ac:dyDescent="0.2">
      <c r="A105" s="28" t="s">
        <v>1438</v>
      </c>
      <c r="B105" s="11">
        <v>740</v>
      </c>
      <c r="C105" s="5">
        <v>740</v>
      </c>
      <c r="D105" s="59">
        <v>174</v>
      </c>
      <c r="E105" s="87">
        <f>IFERROR(C105/D105,"")</f>
        <v>4.2528735632183912</v>
      </c>
    </row>
    <row r="106" spans="1:5" s="1" customFormat="1" ht="15.75" customHeight="1" x14ac:dyDescent="0.25">
      <c r="A106" s="10"/>
      <c r="B106" s="23"/>
      <c r="C106" s="5"/>
      <c r="D106" s="59"/>
      <c r="E106" s="87" t="str">
        <f>IFERROR(C106/D106,"")</f>
        <v/>
      </c>
    </row>
    <row r="107" spans="1:5" s="1" customFormat="1" ht="15.75" customHeight="1" x14ac:dyDescent="0.25">
      <c r="A107" s="10" t="s">
        <v>1439</v>
      </c>
      <c r="B107" s="23">
        <f>SUM(B108:B122)</f>
        <v>58771</v>
      </c>
      <c r="C107" s="23">
        <f t="shared" ref="C107:E107" si="12">SUM(C108:C122)</f>
        <v>58694</v>
      </c>
      <c r="D107" s="69">
        <f t="shared" ref="D107" si="13">SUM(D108:D122)</f>
        <v>15121</v>
      </c>
      <c r="E107" s="90">
        <f>IFERROR(C107/D107,"")</f>
        <v>3.8816215858739502</v>
      </c>
    </row>
    <row r="108" spans="1:5" s="1" customFormat="1" ht="15.75" customHeight="1" x14ac:dyDescent="0.2">
      <c r="A108" s="28" t="s">
        <v>1440</v>
      </c>
      <c r="B108" s="11">
        <v>4896</v>
      </c>
      <c r="C108" s="5">
        <v>4896</v>
      </c>
      <c r="D108" s="59">
        <v>1217</v>
      </c>
      <c r="E108" s="87">
        <f>IFERROR(C108/D108,"")</f>
        <v>4.023007395234182</v>
      </c>
    </row>
    <row r="109" spans="1:5" s="1" customFormat="1" ht="15.75" customHeight="1" x14ac:dyDescent="0.2">
      <c r="A109" s="28" t="s">
        <v>1441</v>
      </c>
      <c r="B109" s="11">
        <v>1846</v>
      </c>
      <c r="C109" s="5">
        <v>1842</v>
      </c>
      <c r="D109" s="59">
        <v>503</v>
      </c>
      <c r="E109" s="87">
        <f>IFERROR(C109/D109,"")</f>
        <v>3.662027833001988</v>
      </c>
    </row>
    <row r="110" spans="1:5" s="1" customFormat="1" ht="15.75" customHeight="1" x14ac:dyDescent="0.2">
      <c r="A110" s="28" t="s">
        <v>1442</v>
      </c>
      <c r="B110" s="11">
        <v>4602</v>
      </c>
      <c r="C110" s="5">
        <v>4598</v>
      </c>
      <c r="D110" s="59">
        <v>1227</v>
      </c>
      <c r="E110" s="87">
        <f>IFERROR(C110/D110,"")</f>
        <v>3.7473512632436838</v>
      </c>
    </row>
    <row r="111" spans="1:5" s="1" customFormat="1" ht="15.75" customHeight="1" x14ac:dyDescent="0.2">
      <c r="A111" s="28" t="s">
        <v>1443</v>
      </c>
      <c r="B111" s="11">
        <v>1625</v>
      </c>
      <c r="C111" s="5">
        <v>1625</v>
      </c>
      <c r="D111" s="59">
        <v>469</v>
      </c>
      <c r="E111" s="87">
        <f>IFERROR(C111/D111,"")</f>
        <v>3.464818763326226</v>
      </c>
    </row>
    <row r="112" spans="1:5" s="1" customFormat="1" ht="15.75" customHeight="1" x14ac:dyDescent="0.2">
      <c r="A112" s="28" t="s">
        <v>1183</v>
      </c>
      <c r="B112" s="11">
        <v>3599</v>
      </c>
      <c r="C112" s="5">
        <v>3599</v>
      </c>
      <c r="D112" s="59">
        <v>912</v>
      </c>
      <c r="E112" s="87">
        <f>IFERROR(C112/D112,"")</f>
        <v>3.9462719298245612</v>
      </c>
    </row>
    <row r="113" spans="1:5" s="1" customFormat="1" ht="15.75" customHeight="1" x14ac:dyDescent="0.2">
      <c r="A113" s="28" t="s">
        <v>1444</v>
      </c>
      <c r="B113" s="11">
        <v>2027</v>
      </c>
      <c r="C113" s="5">
        <v>2027</v>
      </c>
      <c r="D113" s="59">
        <v>509</v>
      </c>
      <c r="E113" s="87">
        <f>IFERROR(C113/D113,"")</f>
        <v>3.9823182711198428</v>
      </c>
    </row>
    <row r="114" spans="1:5" s="1" customFormat="1" ht="15.75" customHeight="1" x14ac:dyDescent="0.2">
      <c r="A114" s="28" t="s">
        <v>1445</v>
      </c>
      <c r="B114" s="11">
        <v>2089</v>
      </c>
      <c r="C114" s="5">
        <v>2089</v>
      </c>
      <c r="D114" s="59">
        <v>534</v>
      </c>
      <c r="E114" s="87">
        <f>IFERROR(C114/D114,"")</f>
        <v>3.9119850187265919</v>
      </c>
    </row>
    <row r="115" spans="1:5" s="1" customFormat="1" ht="15.75" customHeight="1" x14ac:dyDescent="0.2">
      <c r="A115" s="28" t="s">
        <v>1446</v>
      </c>
      <c r="B115" s="11">
        <v>1870</v>
      </c>
      <c r="C115" s="5">
        <v>1870</v>
      </c>
      <c r="D115" s="59">
        <v>487</v>
      </c>
      <c r="E115" s="87">
        <f>IFERROR(C115/D115,"")</f>
        <v>3.8398357289527723</v>
      </c>
    </row>
    <row r="116" spans="1:5" s="1" customFormat="1" ht="15.75" customHeight="1" x14ac:dyDescent="0.2">
      <c r="A116" s="28" t="s">
        <v>1447</v>
      </c>
      <c r="B116" s="11">
        <v>12843</v>
      </c>
      <c r="C116" s="5">
        <v>12841</v>
      </c>
      <c r="D116" s="59">
        <v>3129</v>
      </c>
      <c r="E116" s="87">
        <f>IFERROR(C116/D116,"")</f>
        <v>4.1038670501757748</v>
      </c>
    </row>
    <row r="117" spans="1:5" s="1" customFormat="1" ht="15.75" customHeight="1" x14ac:dyDescent="0.2">
      <c r="A117" s="28" t="s">
        <v>2</v>
      </c>
      <c r="B117" s="11">
        <v>8671</v>
      </c>
      <c r="C117" s="5">
        <v>8608</v>
      </c>
      <c r="D117" s="59">
        <v>2390</v>
      </c>
      <c r="E117" s="87">
        <f>IFERROR(C117/D117,"")</f>
        <v>3.6016736401673639</v>
      </c>
    </row>
    <row r="118" spans="1:5" s="1" customFormat="1" ht="15.75" customHeight="1" x14ac:dyDescent="0.2">
      <c r="A118" s="28" t="s">
        <v>1448</v>
      </c>
      <c r="B118" s="11">
        <v>1745</v>
      </c>
      <c r="C118" s="5">
        <v>1745</v>
      </c>
      <c r="D118" s="59">
        <v>481</v>
      </c>
      <c r="E118" s="87">
        <f>IFERROR(C118/D118,"")</f>
        <v>3.627858627858628</v>
      </c>
    </row>
    <row r="119" spans="1:5" s="1" customFormat="1" ht="15.75" customHeight="1" x14ac:dyDescent="0.2">
      <c r="A119" s="28" t="s">
        <v>1449</v>
      </c>
      <c r="B119" s="11">
        <v>1914</v>
      </c>
      <c r="C119" s="5">
        <v>1914</v>
      </c>
      <c r="D119" s="59">
        <v>489</v>
      </c>
      <c r="E119" s="87">
        <f>IFERROR(C119/D119,"")</f>
        <v>3.9141104294478528</v>
      </c>
    </row>
    <row r="120" spans="1:5" s="1" customFormat="1" ht="15.75" customHeight="1" x14ac:dyDescent="0.2">
      <c r="A120" s="28" t="s">
        <v>1450</v>
      </c>
      <c r="B120" s="11">
        <v>4954</v>
      </c>
      <c r="C120" s="5">
        <v>4954</v>
      </c>
      <c r="D120" s="59">
        <v>1242</v>
      </c>
      <c r="E120" s="87">
        <f>IFERROR(C120/D120,"")</f>
        <v>3.9887278582930756</v>
      </c>
    </row>
    <row r="121" spans="1:5" s="1" customFormat="1" ht="15.75" customHeight="1" x14ac:dyDescent="0.2">
      <c r="A121" s="28" t="s">
        <v>50</v>
      </c>
      <c r="B121" s="11">
        <v>4310</v>
      </c>
      <c r="C121" s="5">
        <v>4310</v>
      </c>
      <c r="D121" s="59">
        <v>1042</v>
      </c>
      <c r="E121" s="87">
        <f>IFERROR(C121/D121,"")</f>
        <v>4.1362763915547021</v>
      </c>
    </row>
    <row r="122" spans="1:5" s="1" customFormat="1" ht="15.75" customHeight="1" x14ac:dyDescent="0.2">
      <c r="A122" s="28" t="s">
        <v>1451</v>
      </c>
      <c r="B122" s="11">
        <v>1780</v>
      </c>
      <c r="C122" s="5">
        <v>1776</v>
      </c>
      <c r="D122" s="59">
        <v>490</v>
      </c>
      <c r="E122" s="87">
        <f>IFERROR(C122/D122,"")</f>
        <v>3.6244897959183673</v>
      </c>
    </row>
    <row r="123" spans="1:5" s="1" customFormat="1" ht="15.75" customHeight="1" x14ac:dyDescent="0.25">
      <c r="A123" s="10"/>
      <c r="B123" s="23"/>
      <c r="C123" s="5"/>
      <c r="D123" s="59"/>
      <c r="E123" s="87" t="str">
        <f>IFERROR(C123/D123,"")</f>
        <v/>
      </c>
    </row>
    <row r="124" spans="1:5" s="1" customFormat="1" ht="15.75" customHeight="1" x14ac:dyDescent="0.25">
      <c r="A124" s="10"/>
      <c r="B124" s="23"/>
      <c r="C124" s="5"/>
      <c r="D124" s="59"/>
      <c r="E124" s="87" t="str">
        <f>IFERROR(C124/D124,"")</f>
        <v/>
      </c>
    </row>
    <row r="125" spans="1:5" s="1" customFormat="1" ht="15.75" customHeight="1" x14ac:dyDescent="0.25">
      <c r="A125" s="10" t="s">
        <v>1452</v>
      </c>
      <c r="B125" s="23">
        <f>SUM(B126:B204)</f>
        <v>136698</v>
      </c>
      <c r="C125" s="23">
        <f t="shared" ref="C125:E125" si="14">SUM(C126:C204)</f>
        <v>136296</v>
      </c>
      <c r="D125" s="69">
        <f t="shared" ref="D125" si="15">SUM(D126:D204)</f>
        <v>31148</v>
      </c>
      <c r="E125" s="90">
        <f>IFERROR(C125/D125,"")</f>
        <v>4.3757544625658147</v>
      </c>
    </row>
    <row r="126" spans="1:5" s="1" customFormat="1" ht="15.75" customHeight="1" x14ac:dyDescent="0.2">
      <c r="A126" s="28" t="s">
        <v>1453</v>
      </c>
      <c r="B126" s="11">
        <v>4358</v>
      </c>
      <c r="C126" s="5">
        <v>4331</v>
      </c>
      <c r="D126" s="59">
        <v>978</v>
      </c>
      <c r="E126" s="87">
        <f>IFERROR(C126/D126,"")</f>
        <v>4.4284253578732109</v>
      </c>
    </row>
    <row r="127" spans="1:5" s="1" customFormat="1" ht="15.75" customHeight="1" x14ac:dyDescent="0.2">
      <c r="A127" s="28" t="s">
        <v>1454</v>
      </c>
      <c r="B127" s="11">
        <v>621</v>
      </c>
      <c r="C127" s="5">
        <v>621</v>
      </c>
      <c r="D127" s="59">
        <v>151</v>
      </c>
      <c r="E127" s="87">
        <f>IFERROR(C127/D127,"")</f>
        <v>4.112582781456954</v>
      </c>
    </row>
    <row r="128" spans="1:5" s="1" customFormat="1" ht="15.75" customHeight="1" x14ac:dyDescent="0.2">
      <c r="A128" s="28" t="s">
        <v>1455</v>
      </c>
      <c r="B128" s="11">
        <v>3654</v>
      </c>
      <c r="C128" s="5">
        <v>3654</v>
      </c>
      <c r="D128" s="59">
        <v>855</v>
      </c>
      <c r="E128" s="87">
        <f>IFERROR(C128/D128,"")</f>
        <v>4.2736842105263158</v>
      </c>
    </row>
    <row r="129" spans="1:5" s="1" customFormat="1" ht="15.75" customHeight="1" x14ac:dyDescent="0.2">
      <c r="A129" s="28" t="s">
        <v>1456</v>
      </c>
      <c r="B129" s="11">
        <v>611</v>
      </c>
      <c r="C129" s="5">
        <v>611</v>
      </c>
      <c r="D129" s="59">
        <v>142</v>
      </c>
      <c r="E129" s="87">
        <f>IFERROR(C129/D129,"")</f>
        <v>4.302816901408451</v>
      </c>
    </row>
    <row r="130" spans="1:5" s="1" customFormat="1" ht="15.75" customHeight="1" x14ac:dyDescent="0.2">
      <c r="A130" s="28" t="s">
        <v>1457</v>
      </c>
      <c r="B130" s="11">
        <v>687</v>
      </c>
      <c r="C130" s="5">
        <v>687</v>
      </c>
      <c r="D130" s="59">
        <v>180</v>
      </c>
      <c r="E130" s="87">
        <f>IFERROR(C130/D130,"")</f>
        <v>3.8166666666666669</v>
      </c>
    </row>
    <row r="131" spans="1:5" s="1" customFormat="1" ht="15.75" customHeight="1" x14ac:dyDescent="0.2">
      <c r="A131" s="28" t="s">
        <v>1458</v>
      </c>
      <c r="B131" s="11">
        <v>3042</v>
      </c>
      <c r="C131" s="5">
        <v>3042</v>
      </c>
      <c r="D131" s="59">
        <v>696</v>
      </c>
      <c r="E131" s="87">
        <f>IFERROR(C131/D131,"")</f>
        <v>4.3706896551724137</v>
      </c>
    </row>
    <row r="132" spans="1:5" s="1" customFormat="1" ht="15.75" customHeight="1" x14ac:dyDescent="0.2">
      <c r="A132" s="28" t="s">
        <v>1459</v>
      </c>
      <c r="B132" s="11">
        <v>598</v>
      </c>
      <c r="C132" s="5">
        <v>598</v>
      </c>
      <c r="D132" s="59">
        <v>134</v>
      </c>
      <c r="E132" s="87">
        <f>IFERROR(C132/D132,"")</f>
        <v>4.4626865671641793</v>
      </c>
    </row>
    <row r="133" spans="1:5" s="1" customFormat="1" ht="14.45" customHeight="1" x14ac:dyDescent="0.2">
      <c r="A133" s="28" t="s">
        <v>1460</v>
      </c>
      <c r="B133" s="11">
        <v>768</v>
      </c>
      <c r="C133" s="5">
        <v>768</v>
      </c>
      <c r="D133" s="59">
        <v>193</v>
      </c>
      <c r="E133" s="87">
        <f>IFERROR(C133/D133,"")</f>
        <v>3.9792746113989637</v>
      </c>
    </row>
    <row r="134" spans="1:5" s="1" customFormat="1" ht="14.45" customHeight="1" x14ac:dyDescent="0.2">
      <c r="A134" s="28" t="s">
        <v>1461</v>
      </c>
      <c r="B134" s="11">
        <v>464</v>
      </c>
      <c r="C134" s="5">
        <v>464</v>
      </c>
      <c r="D134" s="59">
        <v>110</v>
      </c>
      <c r="E134" s="87">
        <f>IFERROR(C134/D134,"")</f>
        <v>4.2181818181818178</v>
      </c>
    </row>
    <row r="135" spans="1:5" s="1" customFormat="1" ht="14.45" customHeight="1" x14ac:dyDescent="0.2">
      <c r="A135" s="28" t="s">
        <v>1462</v>
      </c>
      <c r="B135" s="11">
        <v>2196</v>
      </c>
      <c r="C135" s="5">
        <v>2196</v>
      </c>
      <c r="D135" s="59">
        <v>487</v>
      </c>
      <c r="E135" s="87">
        <f>IFERROR(C135/D135,"")</f>
        <v>4.5092402464065708</v>
      </c>
    </row>
    <row r="136" spans="1:5" s="1" customFormat="1" ht="14.45" customHeight="1" x14ac:dyDescent="0.2">
      <c r="A136" s="28" t="s">
        <v>1463</v>
      </c>
      <c r="B136" s="11">
        <v>1049</v>
      </c>
      <c r="C136" s="5">
        <v>1049</v>
      </c>
      <c r="D136" s="59">
        <v>250</v>
      </c>
      <c r="E136" s="87">
        <f>IFERROR(C136/D136,"")</f>
        <v>4.1959999999999997</v>
      </c>
    </row>
    <row r="137" spans="1:5" s="1" customFormat="1" ht="14.45" customHeight="1" x14ac:dyDescent="0.2">
      <c r="A137" s="28" t="s">
        <v>1464</v>
      </c>
      <c r="B137" s="11">
        <v>815</v>
      </c>
      <c r="C137" s="5">
        <v>815</v>
      </c>
      <c r="D137" s="59">
        <v>193</v>
      </c>
      <c r="E137" s="87">
        <f>IFERROR(C137/D137,"")</f>
        <v>4.2227979274611398</v>
      </c>
    </row>
    <row r="138" spans="1:5" s="1" customFormat="1" ht="14.45" customHeight="1" x14ac:dyDescent="0.2">
      <c r="A138" s="28" t="s">
        <v>1465</v>
      </c>
      <c r="B138" s="11">
        <v>408</v>
      </c>
      <c r="C138" s="5">
        <v>408</v>
      </c>
      <c r="D138" s="59">
        <v>110</v>
      </c>
      <c r="E138" s="87">
        <f>IFERROR(C138/D138,"")</f>
        <v>3.709090909090909</v>
      </c>
    </row>
    <row r="139" spans="1:5" s="1" customFormat="1" ht="14.45" customHeight="1" x14ac:dyDescent="0.2">
      <c r="A139" s="28" t="s">
        <v>1466</v>
      </c>
      <c r="B139" s="11">
        <v>648</v>
      </c>
      <c r="C139" s="5">
        <v>648</v>
      </c>
      <c r="D139" s="59">
        <v>138</v>
      </c>
      <c r="E139" s="87">
        <f>IFERROR(C139/D139,"")</f>
        <v>4.6956521739130439</v>
      </c>
    </row>
    <row r="140" spans="1:5" s="1" customFormat="1" ht="14.45" customHeight="1" x14ac:dyDescent="0.2">
      <c r="A140" s="28" t="s">
        <v>1467</v>
      </c>
      <c r="B140" s="11">
        <v>944</v>
      </c>
      <c r="C140" s="5">
        <v>944</v>
      </c>
      <c r="D140" s="59">
        <v>251</v>
      </c>
      <c r="E140" s="87">
        <f>IFERROR(C140/D140,"")</f>
        <v>3.760956175298805</v>
      </c>
    </row>
    <row r="141" spans="1:5" s="1" customFormat="1" ht="14.45" customHeight="1" x14ac:dyDescent="0.2">
      <c r="A141" s="28" t="s">
        <v>1468</v>
      </c>
      <c r="B141" s="11">
        <v>550</v>
      </c>
      <c r="C141" s="5">
        <v>550</v>
      </c>
      <c r="D141" s="59">
        <v>139</v>
      </c>
      <c r="E141" s="87">
        <f>IFERROR(C141/D141,"")</f>
        <v>3.9568345323741005</v>
      </c>
    </row>
    <row r="142" spans="1:5" s="1" customFormat="1" ht="14.45" customHeight="1" x14ac:dyDescent="0.2">
      <c r="A142" s="28" t="s">
        <v>21</v>
      </c>
      <c r="B142" s="11">
        <v>1146</v>
      </c>
      <c r="C142" s="5">
        <v>1146</v>
      </c>
      <c r="D142" s="59">
        <v>288</v>
      </c>
      <c r="E142" s="87">
        <f>IFERROR(C142/D142,"")</f>
        <v>3.9791666666666665</v>
      </c>
    </row>
    <row r="143" spans="1:5" s="1" customFormat="1" ht="14.45" customHeight="1" x14ac:dyDescent="0.2">
      <c r="A143" s="28" t="s">
        <v>1469</v>
      </c>
      <c r="B143" s="11">
        <v>628</v>
      </c>
      <c r="C143" s="5">
        <v>628</v>
      </c>
      <c r="D143" s="59">
        <v>156</v>
      </c>
      <c r="E143" s="87">
        <f>IFERROR(C143/D143,"")</f>
        <v>4.0256410256410255</v>
      </c>
    </row>
    <row r="144" spans="1:5" s="1" customFormat="1" ht="14.45" customHeight="1" x14ac:dyDescent="0.2">
      <c r="A144" s="28" t="s">
        <v>1470</v>
      </c>
      <c r="B144" s="11">
        <v>8339</v>
      </c>
      <c r="C144" s="5">
        <v>8335</v>
      </c>
      <c r="D144" s="59">
        <v>1971</v>
      </c>
      <c r="E144" s="87">
        <f>IFERROR(C144/D144,"")</f>
        <v>4.2288178589548453</v>
      </c>
    </row>
    <row r="145" spans="1:5" s="1" customFormat="1" ht="14.45" customHeight="1" x14ac:dyDescent="0.2">
      <c r="A145" s="28" t="s">
        <v>1471</v>
      </c>
      <c r="B145" s="11">
        <v>1945</v>
      </c>
      <c r="C145" s="5">
        <v>1945</v>
      </c>
      <c r="D145" s="59">
        <v>449</v>
      </c>
      <c r="E145" s="87">
        <f>IFERROR(C145/D145,"")</f>
        <v>4.3318485523385304</v>
      </c>
    </row>
    <row r="146" spans="1:5" s="1" customFormat="1" ht="14.45" customHeight="1" x14ac:dyDescent="0.2">
      <c r="A146" s="28" t="s">
        <v>1472</v>
      </c>
      <c r="B146" s="11">
        <v>1064</v>
      </c>
      <c r="C146" s="5">
        <v>1064</v>
      </c>
      <c r="D146" s="59">
        <v>294</v>
      </c>
      <c r="E146" s="87">
        <f>IFERROR(C146/D146,"")</f>
        <v>3.6190476190476191</v>
      </c>
    </row>
    <row r="147" spans="1:5" s="1" customFormat="1" ht="14.45" customHeight="1" x14ac:dyDescent="0.2">
      <c r="A147" s="28" t="s">
        <v>186</v>
      </c>
      <c r="B147" s="11">
        <v>4375</v>
      </c>
      <c r="C147" s="5">
        <v>4375</v>
      </c>
      <c r="D147" s="59">
        <v>810</v>
      </c>
      <c r="E147" s="87">
        <f>IFERROR(C147/D147,"")</f>
        <v>5.4012345679012341</v>
      </c>
    </row>
    <row r="148" spans="1:5" s="1" customFormat="1" ht="14.45" customHeight="1" x14ac:dyDescent="0.2">
      <c r="A148" s="28" t="s">
        <v>1473</v>
      </c>
      <c r="B148" s="11">
        <v>548</v>
      </c>
      <c r="C148" s="5">
        <v>548</v>
      </c>
      <c r="D148" s="59">
        <v>136</v>
      </c>
      <c r="E148" s="87">
        <f>IFERROR(C148/D148,"")</f>
        <v>4.0294117647058822</v>
      </c>
    </row>
    <row r="149" spans="1:5" s="1" customFormat="1" ht="14.45" customHeight="1" x14ac:dyDescent="0.2">
      <c r="A149" s="28" t="s">
        <v>1474</v>
      </c>
      <c r="B149" s="11">
        <v>615</v>
      </c>
      <c r="C149" s="5">
        <v>615</v>
      </c>
      <c r="D149" s="59">
        <v>180</v>
      </c>
      <c r="E149" s="87">
        <f>IFERROR(C149/D149,"")</f>
        <v>3.4166666666666665</v>
      </c>
    </row>
    <row r="150" spans="1:5" s="1" customFormat="1" ht="14.45" customHeight="1" x14ac:dyDescent="0.2">
      <c r="A150" s="28" t="s">
        <v>1475</v>
      </c>
      <c r="B150" s="11">
        <v>635</v>
      </c>
      <c r="C150" s="5">
        <v>635</v>
      </c>
      <c r="D150" s="59">
        <v>158</v>
      </c>
      <c r="E150" s="87">
        <f>IFERROR(C150/D150,"")</f>
        <v>4.018987341772152</v>
      </c>
    </row>
    <row r="151" spans="1:5" s="1" customFormat="1" ht="14.45" customHeight="1" x14ac:dyDescent="0.2">
      <c r="A151" s="28" t="s">
        <v>1476</v>
      </c>
      <c r="B151" s="11">
        <v>1634</v>
      </c>
      <c r="C151" s="5">
        <v>1634</v>
      </c>
      <c r="D151" s="59">
        <v>387</v>
      </c>
      <c r="E151" s="87">
        <f>IFERROR(C151/D151,"")</f>
        <v>4.2222222222222223</v>
      </c>
    </row>
    <row r="152" spans="1:5" s="1" customFormat="1" ht="14.45" customHeight="1" x14ac:dyDescent="0.2">
      <c r="A152" s="28" t="s">
        <v>1477</v>
      </c>
      <c r="B152" s="11">
        <v>1496</v>
      </c>
      <c r="C152" s="5">
        <v>1496</v>
      </c>
      <c r="D152" s="59">
        <v>350</v>
      </c>
      <c r="E152" s="87">
        <f>IFERROR(C152/D152,"")</f>
        <v>4.274285714285714</v>
      </c>
    </row>
    <row r="153" spans="1:5" s="1" customFormat="1" ht="14.45" customHeight="1" x14ac:dyDescent="0.2">
      <c r="A153" s="28" t="s">
        <v>1478</v>
      </c>
      <c r="B153" s="11">
        <v>1063</v>
      </c>
      <c r="C153" s="5">
        <v>1063</v>
      </c>
      <c r="D153" s="59">
        <v>263</v>
      </c>
      <c r="E153" s="87">
        <f>IFERROR(C153/D153,"")</f>
        <v>4.0418250950570345</v>
      </c>
    </row>
    <row r="154" spans="1:5" s="1" customFormat="1" ht="14.45" customHeight="1" x14ac:dyDescent="0.2">
      <c r="A154" s="28" t="s">
        <v>1479</v>
      </c>
      <c r="B154" s="11">
        <v>3894</v>
      </c>
      <c r="C154" s="5">
        <v>3894</v>
      </c>
      <c r="D154" s="59">
        <v>962</v>
      </c>
      <c r="E154" s="87">
        <f>IFERROR(C154/D154,"")</f>
        <v>4.0478170478170474</v>
      </c>
    </row>
    <row r="155" spans="1:5" s="1" customFormat="1" ht="14.45" customHeight="1" x14ac:dyDescent="0.2">
      <c r="A155" s="28" t="s">
        <v>1480</v>
      </c>
      <c r="B155" s="11">
        <v>2719</v>
      </c>
      <c r="C155" s="5">
        <v>2719</v>
      </c>
      <c r="D155" s="59">
        <v>617</v>
      </c>
      <c r="E155" s="87">
        <f>IFERROR(C155/D155,"")</f>
        <v>4.4068071312803889</v>
      </c>
    </row>
    <row r="156" spans="1:5" s="1" customFormat="1" ht="14.45" customHeight="1" x14ac:dyDescent="0.2">
      <c r="A156" s="28" t="s">
        <v>1481</v>
      </c>
      <c r="B156" s="11">
        <v>1214</v>
      </c>
      <c r="C156" s="5">
        <v>1214</v>
      </c>
      <c r="D156" s="59">
        <v>303</v>
      </c>
      <c r="E156" s="87">
        <f>IFERROR(C156/D156,"")</f>
        <v>4.0066006600660069</v>
      </c>
    </row>
    <row r="157" spans="1:5" s="1" customFormat="1" ht="14.45" customHeight="1" x14ac:dyDescent="0.2">
      <c r="A157" s="28" t="s">
        <v>306</v>
      </c>
      <c r="B157" s="11">
        <v>329</v>
      </c>
      <c r="C157" s="5">
        <v>321</v>
      </c>
      <c r="D157" s="59">
        <v>88</v>
      </c>
      <c r="E157" s="87">
        <f>IFERROR(C157/D157,"")</f>
        <v>3.6477272727272729</v>
      </c>
    </row>
    <row r="158" spans="1:5" s="1" customFormat="1" ht="14.45" customHeight="1" x14ac:dyDescent="0.2">
      <c r="A158" s="28" t="s">
        <v>315</v>
      </c>
      <c r="B158" s="11">
        <v>150</v>
      </c>
      <c r="C158" s="5">
        <v>142</v>
      </c>
      <c r="D158" s="59">
        <v>29</v>
      </c>
      <c r="E158" s="87">
        <f>IFERROR(C158/D158,"")</f>
        <v>4.8965517241379306</v>
      </c>
    </row>
    <row r="159" spans="1:5" s="1" customFormat="1" ht="14.45" customHeight="1" x14ac:dyDescent="0.2">
      <c r="A159" s="28" t="s">
        <v>316</v>
      </c>
      <c r="B159" s="11">
        <v>254</v>
      </c>
      <c r="C159" s="5">
        <v>254</v>
      </c>
      <c r="D159" s="59">
        <v>60</v>
      </c>
      <c r="E159" s="87">
        <f>IFERROR(C159/D159,"")</f>
        <v>4.2333333333333334</v>
      </c>
    </row>
    <row r="160" spans="1:5" s="1" customFormat="1" ht="14.45" customHeight="1" x14ac:dyDescent="0.2">
      <c r="A160" s="28" t="s">
        <v>1482</v>
      </c>
      <c r="B160" s="11">
        <v>301</v>
      </c>
      <c r="C160" s="5">
        <v>301</v>
      </c>
      <c r="D160" s="59">
        <v>74</v>
      </c>
      <c r="E160" s="87">
        <f>IFERROR(C160/D160,"")</f>
        <v>4.0675675675675675</v>
      </c>
    </row>
    <row r="161" spans="1:5" s="1" customFormat="1" ht="14.45" customHeight="1" x14ac:dyDescent="0.2">
      <c r="A161" s="28" t="s">
        <v>1483</v>
      </c>
      <c r="B161" s="11">
        <v>659</v>
      </c>
      <c r="C161" s="5">
        <v>659</v>
      </c>
      <c r="D161" s="59">
        <v>152</v>
      </c>
      <c r="E161" s="87">
        <f>IFERROR(C161/D161,"")</f>
        <v>4.3355263157894735</v>
      </c>
    </row>
    <row r="162" spans="1:5" s="1" customFormat="1" ht="14.45" customHeight="1" x14ac:dyDescent="0.2">
      <c r="A162" s="28" t="s">
        <v>1484</v>
      </c>
      <c r="B162" s="11">
        <v>364</v>
      </c>
      <c r="C162" s="5">
        <v>364</v>
      </c>
      <c r="D162" s="59">
        <v>114</v>
      </c>
      <c r="E162" s="87">
        <f>IFERROR(C162/D162,"")</f>
        <v>3.192982456140351</v>
      </c>
    </row>
    <row r="163" spans="1:5" s="1" customFormat="1" ht="14.45" customHeight="1" x14ac:dyDescent="0.2">
      <c r="A163" s="28" t="s">
        <v>1485</v>
      </c>
      <c r="B163" s="11">
        <v>97</v>
      </c>
      <c r="C163" s="5">
        <v>97</v>
      </c>
      <c r="D163" s="59">
        <v>30</v>
      </c>
      <c r="E163" s="87">
        <f>IFERROR(C163/D163,"")</f>
        <v>3.2333333333333334</v>
      </c>
    </row>
    <row r="164" spans="1:5" s="1" customFormat="1" ht="14.45" customHeight="1" x14ac:dyDescent="0.2">
      <c r="A164" s="28" t="s">
        <v>1486</v>
      </c>
      <c r="B164" s="11">
        <v>976</v>
      </c>
      <c r="C164" s="5">
        <v>976</v>
      </c>
      <c r="D164" s="59">
        <v>244</v>
      </c>
      <c r="E164" s="87">
        <f>IFERROR(C164/D164,"")</f>
        <v>4</v>
      </c>
    </row>
    <row r="165" spans="1:5" s="1" customFormat="1" ht="14.45" customHeight="1" x14ac:dyDescent="0.2">
      <c r="A165" s="28" t="s">
        <v>1487</v>
      </c>
      <c r="B165" s="11">
        <v>1813</v>
      </c>
      <c r="C165" s="5">
        <v>1813</v>
      </c>
      <c r="D165" s="59">
        <v>414</v>
      </c>
      <c r="E165" s="87">
        <f>IFERROR(C165/D165,"")</f>
        <v>4.379227053140097</v>
      </c>
    </row>
    <row r="166" spans="1:5" s="1" customFormat="1" ht="14.45" customHeight="1" x14ac:dyDescent="0.2">
      <c r="A166" s="28" t="s">
        <v>1488</v>
      </c>
      <c r="B166" s="11">
        <v>6230</v>
      </c>
      <c r="C166" s="5">
        <v>6177</v>
      </c>
      <c r="D166" s="59">
        <v>1175</v>
      </c>
      <c r="E166" s="87">
        <f>IFERROR(C166/D166,"")</f>
        <v>5.2570212765957445</v>
      </c>
    </row>
    <row r="167" spans="1:5" s="1" customFormat="1" ht="14.45" customHeight="1" x14ac:dyDescent="0.2">
      <c r="A167" s="28" t="s">
        <v>1489</v>
      </c>
      <c r="B167" s="11">
        <v>5589</v>
      </c>
      <c r="C167" s="5">
        <v>5589</v>
      </c>
      <c r="D167" s="59">
        <v>1311</v>
      </c>
      <c r="E167" s="87">
        <f>IFERROR(C167/D167,"")</f>
        <v>4.2631578947368425</v>
      </c>
    </row>
    <row r="168" spans="1:5" s="1" customFormat="1" ht="14.45" customHeight="1" x14ac:dyDescent="0.2">
      <c r="A168" s="28" t="s">
        <v>307</v>
      </c>
      <c r="B168" s="11">
        <v>230</v>
      </c>
      <c r="C168" s="5">
        <v>230</v>
      </c>
      <c r="D168" s="59">
        <v>60</v>
      </c>
      <c r="E168" s="87">
        <f>IFERROR(C168/D168,"")</f>
        <v>3.8333333333333335</v>
      </c>
    </row>
    <row r="169" spans="1:5" s="1" customFormat="1" ht="14.45" customHeight="1" x14ac:dyDescent="0.2">
      <c r="A169" s="28" t="s">
        <v>1490</v>
      </c>
      <c r="B169" s="11">
        <v>3258</v>
      </c>
      <c r="C169" s="5">
        <v>3198</v>
      </c>
      <c r="D169" s="59">
        <v>747</v>
      </c>
      <c r="E169" s="87">
        <f>IFERROR(C169/D169,"")</f>
        <v>4.2811244979919678</v>
      </c>
    </row>
    <row r="170" spans="1:5" s="1" customFormat="1" ht="14.45" customHeight="1" x14ac:dyDescent="0.2">
      <c r="A170" s="28" t="s">
        <v>1491</v>
      </c>
      <c r="B170" s="11">
        <v>304</v>
      </c>
      <c r="C170" s="5">
        <v>304</v>
      </c>
      <c r="D170" s="59">
        <v>91</v>
      </c>
      <c r="E170" s="87">
        <f>IFERROR(C170/D170,"")</f>
        <v>3.3406593406593408</v>
      </c>
    </row>
    <row r="171" spans="1:5" s="1" customFormat="1" ht="14.45" customHeight="1" x14ac:dyDescent="0.2">
      <c r="A171" s="28" t="s">
        <v>1492</v>
      </c>
      <c r="B171" s="11">
        <v>1949</v>
      </c>
      <c r="C171" s="5">
        <v>1939</v>
      </c>
      <c r="D171" s="59">
        <v>372</v>
      </c>
      <c r="E171" s="87">
        <f>IFERROR(C171/D171,"")</f>
        <v>5.2123655913978491</v>
      </c>
    </row>
    <row r="172" spans="1:5" s="1" customFormat="1" ht="14.45" customHeight="1" x14ac:dyDescent="0.2">
      <c r="A172" s="28" t="s">
        <v>1493</v>
      </c>
      <c r="B172" s="11">
        <v>3218</v>
      </c>
      <c r="C172" s="5">
        <v>3211</v>
      </c>
      <c r="D172" s="59">
        <v>663</v>
      </c>
      <c r="E172" s="87">
        <f>IFERROR(C172/D172,"")</f>
        <v>4.8431372549019605</v>
      </c>
    </row>
    <row r="173" spans="1:5" s="1" customFormat="1" ht="14.45" customHeight="1" x14ac:dyDescent="0.2">
      <c r="A173" s="28" t="s">
        <v>1494</v>
      </c>
      <c r="B173" s="11">
        <v>3333</v>
      </c>
      <c r="C173" s="5">
        <v>3333</v>
      </c>
      <c r="D173" s="59">
        <v>782</v>
      </c>
      <c r="E173" s="87">
        <f>IFERROR(C173/D173,"")</f>
        <v>4.2621483375959075</v>
      </c>
    </row>
    <row r="174" spans="1:5" s="1" customFormat="1" ht="14.45" customHeight="1" x14ac:dyDescent="0.2">
      <c r="A174" s="28" t="s">
        <v>1495</v>
      </c>
      <c r="B174" s="11">
        <v>4055</v>
      </c>
      <c r="C174" s="5">
        <v>4055</v>
      </c>
      <c r="D174" s="59">
        <v>903</v>
      </c>
      <c r="E174" s="87">
        <f>IFERROR(C174/D174,"")</f>
        <v>4.4905869324473979</v>
      </c>
    </row>
    <row r="175" spans="1:5" s="1" customFormat="1" ht="14.45" customHeight="1" x14ac:dyDescent="0.2">
      <c r="A175" s="28" t="s">
        <v>1496</v>
      </c>
      <c r="B175" s="11">
        <v>5792</v>
      </c>
      <c r="C175" s="5">
        <v>5578</v>
      </c>
      <c r="D175" s="59">
        <v>1280</v>
      </c>
      <c r="E175" s="87">
        <f>IFERROR(C175/D175,"")</f>
        <v>4.3578124999999996</v>
      </c>
    </row>
    <row r="176" spans="1:5" s="1" customFormat="1" ht="14.45" customHeight="1" x14ac:dyDescent="0.2">
      <c r="A176" s="28" t="s">
        <v>308</v>
      </c>
      <c r="B176" s="11">
        <v>125</v>
      </c>
      <c r="C176" s="5">
        <v>125</v>
      </c>
      <c r="D176" s="59">
        <v>30</v>
      </c>
      <c r="E176" s="87">
        <f>IFERROR(C176/D176,"")</f>
        <v>4.166666666666667</v>
      </c>
    </row>
    <row r="177" spans="1:5" s="1" customFormat="1" ht="15.75" customHeight="1" x14ac:dyDescent="0.2">
      <c r="A177" s="28" t="s">
        <v>309</v>
      </c>
      <c r="B177" s="11">
        <v>187</v>
      </c>
      <c r="C177" s="5">
        <v>187</v>
      </c>
      <c r="D177" s="59">
        <v>47</v>
      </c>
      <c r="E177" s="87">
        <f>IFERROR(C177/D177,"")</f>
        <v>3.978723404255319</v>
      </c>
    </row>
    <row r="178" spans="1:5" s="1" customFormat="1" ht="15.75" customHeight="1" x14ac:dyDescent="0.2">
      <c r="A178" s="28" t="s">
        <v>310</v>
      </c>
      <c r="B178" s="11">
        <v>227</v>
      </c>
      <c r="C178" s="5">
        <v>227</v>
      </c>
      <c r="D178" s="59">
        <v>50</v>
      </c>
      <c r="E178" s="87">
        <f>IFERROR(C178/D178,"")</f>
        <v>4.54</v>
      </c>
    </row>
    <row r="179" spans="1:5" s="1" customFormat="1" ht="15.75" customHeight="1" x14ac:dyDescent="0.2">
      <c r="A179" s="28" t="s">
        <v>311</v>
      </c>
      <c r="B179" s="11">
        <v>246</v>
      </c>
      <c r="C179" s="5">
        <v>246</v>
      </c>
      <c r="D179" s="59">
        <v>58</v>
      </c>
      <c r="E179" s="87">
        <f>IFERROR(C179/D179,"")</f>
        <v>4.2413793103448274</v>
      </c>
    </row>
    <row r="180" spans="1:5" s="1" customFormat="1" ht="15.75" customHeight="1" x14ac:dyDescent="0.2">
      <c r="A180" s="28" t="s">
        <v>312</v>
      </c>
      <c r="B180" s="11">
        <v>195</v>
      </c>
      <c r="C180" s="5">
        <v>195</v>
      </c>
      <c r="D180" s="59">
        <v>50</v>
      </c>
      <c r="E180" s="87">
        <f>IFERROR(C180/D180,"")</f>
        <v>3.9</v>
      </c>
    </row>
    <row r="181" spans="1:5" s="1" customFormat="1" ht="15.75" customHeight="1" x14ac:dyDescent="0.2">
      <c r="A181" s="28" t="s">
        <v>313</v>
      </c>
      <c r="B181" s="11">
        <v>406</v>
      </c>
      <c r="C181" s="5">
        <v>406</v>
      </c>
      <c r="D181" s="59">
        <v>97</v>
      </c>
      <c r="E181" s="87">
        <f>IFERROR(C181/D181,"")</f>
        <v>4.1855670103092786</v>
      </c>
    </row>
    <row r="182" spans="1:5" s="1" customFormat="1" ht="15.75" customHeight="1" x14ac:dyDescent="0.2">
      <c r="A182" s="28" t="s">
        <v>314</v>
      </c>
      <c r="B182" s="11">
        <v>374</v>
      </c>
      <c r="C182" s="5">
        <v>374</v>
      </c>
      <c r="D182" s="59">
        <v>104</v>
      </c>
      <c r="E182" s="87">
        <f>IFERROR(C182/D182,"")</f>
        <v>3.5961538461538463</v>
      </c>
    </row>
    <row r="183" spans="1:5" s="1" customFormat="1" ht="15.75" customHeight="1" x14ac:dyDescent="0.2">
      <c r="A183" s="28" t="s">
        <v>767</v>
      </c>
      <c r="B183" s="11">
        <v>1046</v>
      </c>
      <c r="C183" s="5">
        <v>1046</v>
      </c>
      <c r="D183" s="59">
        <v>279</v>
      </c>
      <c r="E183" s="87">
        <f>IFERROR(C183/D183,"")</f>
        <v>3.7491039426523298</v>
      </c>
    </row>
    <row r="184" spans="1:5" s="1" customFormat="1" ht="15.75" customHeight="1" x14ac:dyDescent="0.2">
      <c r="A184" s="28" t="s">
        <v>1497</v>
      </c>
      <c r="B184" s="11">
        <v>564</v>
      </c>
      <c r="C184" s="5">
        <v>564</v>
      </c>
      <c r="D184" s="59">
        <v>140</v>
      </c>
      <c r="E184" s="87">
        <f>IFERROR(C184/D184,"")</f>
        <v>4.0285714285714285</v>
      </c>
    </row>
    <row r="185" spans="1:5" s="1" customFormat="1" ht="15.75" customHeight="1" x14ac:dyDescent="0.2">
      <c r="A185" s="28" t="s">
        <v>1402</v>
      </c>
      <c r="B185" s="11">
        <v>982</v>
      </c>
      <c r="C185" s="5">
        <v>982</v>
      </c>
      <c r="D185" s="59">
        <v>233</v>
      </c>
      <c r="E185" s="87">
        <f>IFERROR(C185/D185,"")</f>
        <v>4.2145922746781119</v>
      </c>
    </row>
    <row r="186" spans="1:5" s="1" customFormat="1" ht="15.75" customHeight="1" x14ac:dyDescent="0.2">
      <c r="A186" s="28" t="s">
        <v>7</v>
      </c>
      <c r="B186" s="11">
        <v>4896</v>
      </c>
      <c r="C186" s="5">
        <v>4896</v>
      </c>
      <c r="D186" s="59">
        <v>1139</v>
      </c>
      <c r="E186" s="87">
        <f>IFERROR(C186/D186,"")</f>
        <v>4.2985074626865671</v>
      </c>
    </row>
    <row r="187" spans="1:5" s="1" customFormat="1" ht="15.75" customHeight="1" x14ac:dyDescent="0.2">
      <c r="A187" s="28" t="s">
        <v>32</v>
      </c>
      <c r="B187" s="11">
        <v>7185</v>
      </c>
      <c r="C187" s="5">
        <v>7185</v>
      </c>
      <c r="D187" s="59">
        <v>1662</v>
      </c>
      <c r="E187" s="87">
        <f>IFERROR(C187/D187,"")</f>
        <v>4.3231046931407944</v>
      </c>
    </row>
    <row r="188" spans="1:5" s="1" customFormat="1" ht="15.75" customHeight="1" x14ac:dyDescent="0.2">
      <c r="A188" s="28" t="s">
        <v>4</v>
      </c>
      <c r="B188" s="11">
        <v>1063</v>
      </c>
      <c r="C188" s="5">
        <v>1063</v>
      </c>
      <c r="D188" s="59">
        <v>247</v>
      </c>
      <c r="E188" s="87">
        <f>IFERROR(C188/D188,"")</f>
        <v>4.3036437246963564</v>
      </c>
    </row>
    <row r="189" spans="1:5" s="1" customFormat="1" ht="15.75" customHeight="1" x14ac:dyDescent="0.2">
      <c r="A189" s="28" t="s">
        <v>33</v>
      </c>
      <c r="B189" s="11">
        <v>3469</v>
      </c>
      <c r="C189" s="5">
        <v>3469</v>
      </c>
      <c r="D189" s="59">
        <v>804</v>
      </c>
      <c r="E189" s="87">
        <f>IFERROR(C189/D189,"")</f>
        <v>4.3146766169154231</v>
      </c>
    </row>
    <row r="190" spans="1:5" s="1" customFormat="1" ht="15.75" customHeight="1" x14ac:dyDescent="0.2">
      <c r="A190" s="28" t="s">
        <v>1498</v>
      </c>
      <c r="B190" s="11">
        <v>2586</v>
      </c>
      <c r="C190" s="5">
        <v>2586</v>
      </c>
      <c r="D190" s="59">
        <v>600</v>
      </c>
      <c r="E190" s="87">
        <f>IFERROR(C190/D190,"")</f>
        <v>4.3099999999999996</v>
      </c>
    </row>
    <row r="191" spans="1:5" s="1" customFormat="1" ht="15.75" customHeight="1" x14ac:dyDescent="0.2">
      <c r="A191" s="28" t="s">
        <v>1499</v>
      </c>
      <c r="B191" s="11">
        <v>908</v>
      </c>
      <c r="C191" s="5">
        <v>908</v>
      </c>
      <c r="D191" s="59">
        <v>241</v>
      </c>
      <c r="E191" s="87">
        <f>IFERROR(C191/D191,"")</f>
        <v>3.7676348547717842</v>
      </c>
    </row>
    <row r="192" spans="1:5" s="1" customFormat="1" ht="15.75" customHeight="1" x14ac:dyDescent="0.2">
      <c r="A192" s="28" t="s">
        <v>1500</v>
      </c>
      <c r="B192" s="11">
        <v>643</v>
      </c>
      <c r="C192" s="5">
        <v>643</v>
      </c>
      <c r="D192" s="59">
        <v>149</v>
      </c>
      <c r="E192" s="87">
        <f>IFERROR(C192/D192,"")</f>
        <v>4.3154362416107386</v>
      </c>
    </row>
    <row r="193" spans="1:5" s="1" customFormat="1" ht="15.75" customHeight="1" x14ac:dyDescent="0.2">
      <c r="A193" s="28" t="s">
        <v>1501</v>
      </c>
      <c r="B193" s="11">
        <v>357</v>
      </c>
      <c r="C193" s="5">
        <v>357</v>
      </c>
      <c r="D193" s="59">
        <v>101</v>
      </c>
      <c r="E193" s="87">
        <f>IFERROR(C193/D193,"")</f>
        <v>3.5346534653465347</v>
      </c>
    </row>
    <row r="194" spans="1:5" s="1" customFormat="1" ht="15.75" customHeight="1" x14ac:dyDescent="0.2">
      <c r="A194" s="28" t="s">
        <v>1502</v>
      </c>
      <c r="B194" s="11">
        <v>1387</v>
      </c>
      <c r="C194" s="5">
        <v>1387</v>
      </c>
      <c r="D194" s="59">
        <v>375</v>
      </c>
      <c r="E194" s="87">
        <f>IFERROR(C194/D194,"")</f>
        <v>3.6986666666666665</v>
      </c>
    </row>
    <row r="195" spans="1:5" s="1" customFormat="1" ht="15.75" customHeight="1" x14ac:dyDescent="0.2">
      <c r="A195" s="28" t="s">
        <v>1503</v>
      </c>
      <c r="B195" s="11">
        <v>623</v>
      </c>
      <c r="C195" s="5">
        <v>623</v>
      </c>
      <c r="D195" s="59">
        <v>156</v>
      </c>
      <c r="E195" s="87">
        <f>IFERROR(C195/D195,"")</f>
        <v>3.9935897435897436</v>
      </c>
    </row>
    <row r="196" spans="1:5" s="1" customFormat="1" ht="15.75" customHeight="1" x14ac:dyDescent="0.2">
      <c r="A196" s="28" t="s">
        <v>1504</v>
      </c>
      <c r="B196" s="11">
        <v>4046</v>
      </c>
      <c r="C196" s="5">
        <v>4035</v>
      </c>
      <c r="D196" s="59">
        <v>944</v>
      </c>
      <c r="E196" s="87">
        <f>IFERROR(C196/D196,"")</f>
        <v>4.2743644067796609</v>
      </c>
    </row>
    <row r="197" spans="1:5" s="1" customFormat="1" ht="15.75" customHeight="1" x14ac:dyDescent="0.2">
      <c r="A197" s="28" t="s">
        <v>1505</v>
      </c>
      <c r="B197" s="11">
        <v>601</v>
      </c>
      <c r="C197" s="5">
        <v>601</v>
      </c>
      <c r="D197" s="59">
        <v>139</v>
      </c>
      <c r="E197" s="87">
        <f>IFERROR(C197/D197,"")</f>
        <v>4.3237410071942444</v>
      </c>
    </row>
    <row r="198" spans="1:5" s="1" customFormat="1" ht="15.75" customHeight="1" x14ac:dyDescent="0.2">
      <c r="A198" s="28" t="s">
        <v>1506</v>
      </c>
      <c r="B198" s="11">
        <v>2573</v>
      </c>
      <c r="C198" s="5">
        <v>2573</v>
      </c>
      <c r="D198" s="59">
        <v>528</v>
      </c>
      <c r="E198" s="87">
        <f>IFERROR(C198/D198,"")</f>
        <v>4.8731060606060606</v>
      </c>
    </row>
    <row r="199" spans="1:5" s="1" customFormat="1" ht="15.75" customHeight="1" x14ac:dyDescent="0.2">
      <c r="A199" s="28" t="s">
        <v>1507</v>
      </c>
      <c r="B199" s="11">
        <v>4309</v>
      </c>
      <c r="C199" s="5">
        <v>4309</v>
      </c>
      <c r="D199" s="59">
        <v>644</v>
      </c>
      <c r="E199" s="87">
        <f>IFERROR(C199/D199,"")</f>
        <v>6.6909937888198758</v>
      </c>
    </row>
    <row r="200" spans="1:5" s="1" customFormat="1" ht="15.75" customHeight="1" x14ac:dyDescent="0.2">
      <c r="A200" s="28" t="s">
        <v>1508</v>
      </c>
      <c r="B200" s="11">
        <v>1142</v>
      </c>
      <c r="C200" s="5">
        <v>1142</v>
      </c>
      <c r="D200" s="59">
        <v>247</v>
      </c>
      <c r="E200" s="87">
        <f>IFERROR(C200/D200,"")</f>
        <v>4.6234817813765181</v>
      </c>
    </row>
    <row r="201" spans="1:5" s="1" customFormat="1" ht="15.75" customHeight="1" x14ac:dyDescent="0.2">
      <c r="A201" s="28" t="s">
        <v>1509</v>
      </c>
      <c r="B201" s="11">
        <v>698</v>
      </c>
      <c r="C201" s="5">
        <v>698</v>
      </c>
      <c r="D201" s="59">
        <v>165</v>
      </c>
      <c r="E201" s="87">
        <f>IFERROR(C201/D201,"")</f>
        <v>4.2303030303030305</v>
      </c>
    </row>
    <row r="202" spans="1:5" s="1" customFormat="1" ht="15.75" customHeight="1" x14ac:dyDescent="0.2">
      <c r="A202" s="28" t="s">
        <v>6</v>
      </c>
      <c r="B202" s="11">
        <v>744</v>
      </c>
      <c r="C202" s="5">
        <v>744</v>
      </c>
      <c r="D202" s="59">
        <v>203</v>
      </c>
      <c r="E202" s="87">
        <f>IFERROR(C202/D202,"")</f>
        <v>3.6650246305418719</v>
      </c>
    </row>
    <row r="203" spans="1:5" s="1" customFormat="1" ht="15.75" customHeight="1" x14ac:dyDescent="0.2">
      <c r="A203" s="28" t="s">
        <v>1510</v>
      </c>
      <c r="B203" s="11">
        <v>1557</v>
      </c>
      <c r="C203" s="5">
        <v>1557</v>
      </c>
      <c r="D203" s="59">
        <v>324</v>
      </c>
      <c r="E203" s="87">
        <f>IFERROR(C203/D203,"")</f>
        <v>4.8055555555555554</v>
      </c>
    </row>
    <row r="204" spans="1:5" s="1" customFormat="1" ht="15.75" customHeight="1" x14ac:dyDescent="0.2">
      <c r="A204" s="28" t="s">
        <v>1511</v>
      </c>
      <c r="B204" s="11">
        <v>1930</v>
      </c>
      <c r="C204" s="5">
        <v>1930</v>
      </c>
      <c r="D204" s="59">
        <v>472</v>
      </c>
      <c r="E204" s="87">
        <f>IFERROR(C204/D204,"")</f>
        <v>4.0889830508474576</v>
      </c>
    </row>
    <row r="205" spans="1:5" s="1" customFormat="1" ht="15.75" customHeight="1" x14ac:dyDescent="0.25">
      <c r="A205" s="10"/>
      <c r="B205" s="23"/>
      <c r="C205" s="5"/>
      <c r="D205" s="59"/>
      <c r="E205" s="87" t="str">
        <f>IFERROR(C205/D205,"")</f>
        <v/>
      </c>
    </row>
    <row r="206" spans="1:5" s="1" customFormat="1" ht="15.75" customHeight="1" x14ac:dyDescent="0.25">
      <c r="A206" s="10" t="s">
        <v>1512</v>
      </c>
      <c r="B206" s="23">
        <f>SUM(B207:B217)</f>
        <v>17920</v>
      </c>
      <c r="C206" s="23">
        <f t="shared" ref="C206:E206" si="16">SUM(C207:C217)</f>
        <v>17887</v>
      </c>
      <c r="D206" s="69">
        <f t="shared" ref="D206" si="17">SUM(D207:D217)</f>
        <v>4556</v>
      </c>
      <c r="E206" s="90">
        <f>IFERROR(C206/D206,"")</f>
        <v>3.9260316066725198</v>
      </c>
    </row>
    <row r="207" spans="1:5" s="1" customFormat="1" ht="15.75" customHeight="1" x14ac:dyDescent="0.2">
      <c r="A207" s="28" t="s">
        <v>1513</v>
      </c>
      <c r="B207" s="11">
        <v>1597</v>
      </c>
      <c r="C207" s="5">
        <v>1597</v>
      </c>
      <c r="D207" s="59">
        <v>386</v>
      </c>
      <c r="E207" s="87">
        <f>IFERROR(C207/D207,"")</f>
        <v>4.1373056994818649</v>
      </c>
    </row>
    <row r="208" spans="1:5" s="1" customFormat="1" ht="15.75" customHeight="1" x14ac:dyDescent="0.2">
      <c r="A208" s="28" t="s">
        <v>1514</v>
      </c>
      <c r="B208" s="11">
        <v>828</v>
      </c>
      <c r="C208" s="5">
        <v>828</v>
      </c>
      <c r="D208" s="59">
        <v>198</v>
      </c>
      <c r="E208" s="87">
        <f>IFERROR(C208/D208,"")</f>
        <v>4.1818181818181817</v>
      </c>
    </row>
    <row r="209" spans="1:5" s="1" customFormat="1" ht="15.75" customHeight="1" x14ac:dyDescent="0.2">
      <c r="A209" s="28" t="s">
        <v>1183</v>
      </c>
      <c r="B209" s="11">
        <v>1519</v>
      </c>
      <c r="C209" s="5">
        <v>1519</v>
      </c>
      <c r="D209" s="59">
        <v>388</v>
      </c>
      <c r="E209" s="87">
        <f>IFERROR(C209/D209,"")</f>
        <v>3.9149484536082473</v>
      </c>
    </row>
    <row r="210" spans="1:5" s="1" customFormat="1" ht="15.75" customHeight="1" x14ac:dyDescent="0.2">
      <c r="A210" s="28" t="s">
        <v>1515</v>
      </c>
      <c r="B210" s="11">
        <v>1124</v>
      </c>
      <c r="C210" s="5">
        <v>1121</v>
      </c>
      <c r="D210" s="59">
        <v>333</v>
      </c>
      <c r="E210" s="87">
        <f>IFERROR(C210/D210,"")</f>
        <v>3.3663663663663663</v>
      </c>
    </row>
    <row r="211" spans="1:5" s="1" customFormat="1" ht="15.75" customHeight="1" x14ac:dyDescent="0.2">
      <c r="A211" s="28" t="s">
        <v>1516</v>
      </c>
      <c r="B211" s="11">
        <v>608</v>
      </c>
      <c r="C211" s="5">
        <v>608</v>
      </c>
      <c r="D211" s="59">
        <v>175</v>
      </c>
      <c r="E211" s="87">
        <f>IFERROR(C211/D211,"")</f>
        <v>3.4742857142857142</v>
      </c>
    </row>
    <row r="212" spans="1:5" s="1" customFormat="1" ht="15.75" customHeight="1" x14ac:dyDescent="0.2">
      <c r="A212" s="28" t="s">
        <v>1517</v>
      </c>
      <c r="B212" s="11">
        <v>4021</v>
      </c>
      <c r="C212" s="5">
        <v>4019</v>
      </c>
      <c r="D212" s="59">
        <v>1019</v>
      </c>
      <c r="E212" s="87">
        <f>IFERROR(C212/D212,"")</f>
        <v>3.9440628066732089</v>
      </c>
    </row>
    <row r="213" spans="1:5" s="1" customFormat="1" ht="15.75" customHeight="1" x14ac:dyDescent="0.2">
      <c r="A213" s="28" t="s">
        <v>1518</v>
      </c>
      <c r="B213" s="11">
        <v>1205</v>
      </c>
      <c r="C213" s="5">
        <v>1205</v>
      </c>
      <c r="D213" s="59">
        <v>309</v>
      </c>
      <c r="E213" s="87">
        <f>IFERROR(C213/D213,"")</f>
        <v>3.8996763754045309</v>
      </c>
    </row>
    <row r="214" spans="1:5" s="1" customFormat="1" ht="15.75" customHeight="1" x14ac:dyDescent="0.2">
      <c r="A214" s="28" t="s">
        <v>2</v>
      </c>
      <c r="B214" s="11">
        <v>3091</v>
      </c>
      <c r="C214" s="5">
        <v>3090</v>
      </c>
      <c r="D214" s="59">
        <v>765</v>
      </c>
      <c r="E214" s="87">
        <f>IFERROR(C214/D214,"")</f>
        <v>4.0392156862745097</v>
      </c>
    </row>
    <row r="215" spans="1:5" s="1" customFormat="1" ht="15.75" customHeight="1" x14ac:dyDescent="0.2">
      <c r="A215" s="28" t="s">
        <v>36</v>
      </c>
      <c r="B215" s="11">
        <v>1472</v>
      </c>
      <c r="C215" s="5">
        <v>1445</v>
      </c>
      <c r="D215" s="59">
        <v>359</v>
      </c>
      <c r="E215" s="87">
        <f>IFERROR(C215/D215,"")</f>
        <v>4.025069637883008</v>
      </c>
    </row>
    <row r="216" spans="1:5" s="1" customFormat="1" ht="15.75" customHeight="1" x14ac:dyDescent="0.2">
      <c r="A216" s="28" t="s">
        <v>1519</v>
      </c>
      <c r="B216" s="11">
        <v>1361</v>
      </c>
      <c r="C216" s="5">
        <v>1361</v>
      </c>
      <c r="D216" s="59">
        <v>347</v>
      </c>
      <c r="E216" s="87">
        <f>IFERROR(C216/D216,"")</f>
        <v>3.9221902017291068</v>
      </c>
    </row>
    <row r="217" spans="1:5" s="1" customFormat="1" ht="15.75" customHeight="1" x14ac:dyDescent="0.2">
      <c r="A217" s="28" t="s">
        <v>1520</v>
      </c>
      <c r="B217" s="11">
        <v>1094</v>
      </c>
      <c r="C217" s="5">
        <v>1094</v>
      </c>
      <c r="D217" s="59">
        <v>277</v>
      </c>
      <c r="E217" s="87">
        <f>IFERROR(C217/D217,"")</f>
        <v>3.9494584837545128</v>
      </c>
    </row>
    <row r="218" spans="1:5" s="1" customFormat="1" ht="15" customHeight="1" x14ac:dyDescent="0.25">
      <c r="A218" s="10"/>
      <c r="B218" s="23"/>
      <c r="C218" s="5"/>
      <c r="D218" s="59"/>
      <c r="E218" s="87" t="str">
        <f>IFERROR(C218/D218,"")</f>
        <v/>
      </c>
    </row>
    <row r="219" spans="1:5" s="1" customFormat="1" ht="15" customHeight="1" x14ac:dyDescent="0.25">
      <c r="A219" s="10" t="s">
        <v>1521</v>
      </c>
      <c r="B219" s="23">
        <f>SUM(B220:B235)</f>
        <v>33902</v>
      </c>
      <c r="C219" s="23">
        <f t="shared" ref="C219:E219" si="18">SUM(C220:C235)</f>
        <v>33804</v>
      </c>
      <c r="D219" s="69">
        <f t="shared" ref="D219" si="19">SUM(D220:D235)</f>
        <v>8756</v>
      </c>
      <c r="E219" s="90">
        <f>IFERROR(C219/D219,"")</f>
        <v>3.860666971219735</v>
      </c>
    </row>
    <row r="220" spans="1:5" s="1" customFormat="1" ht="15" customHeight="1" x14ac:dyDescent="0.2">
      <c r="A220" s="28" t="s">
        <v>1522</v>
      </c>
      <c r="B220" s="11">
        <v>1181</v>
      </c>
      <c r="C220" s="5">
        <v>1181</v>
      </c>
      <c r="D220" s="59">
        <v>347</v>
      </c>
      <c r="E220" s="87">
        <f>IFERROR(C220/D220,"")</f>
        <v>3.4034582132564841</v>
      </c>
    </row>
    <row r="221" spans="1:5" s="1" customFormat="1" ht="15" customHeight="1" x14ac:dyDescent="0.2">
      <c r="A221" s="28" t="s">
        <v>1523</v>
      </c>
      <c r="B221" s="11">
        <v>997</v>
      </c>
      <c r="C221" s="5">
        <v>997</v>
      </c>
      <c r="D221" s="59">
        <v>290</v>
      </c>
      <c r="E221" s="87">
        <f>IFERROR(C221/D221,"")</f>
        <v>3.4379310344827587</v>
      </c>
    </row>
    <row r="222" spans="1:5" s="1" customFormat="1" ht="15" customHeight="1" x14ac:dyDescent="0.2">
      <c r="A222" s="28" t="s">
        <v>1524</v>
      </c>
      <c r="B222" s="11">
        <v>1531</v>
      </c>
      <c r="C222" s="5">
        <v>1438</v>
      </c>
      <c r="D222" s="59">
        <v>414</v>
      </c>
      <c r="E222" s="87">
        <f>IFERROR(C222/D222,"")</f>
        <v>3.4734299516908211</v>
      </c>
    </row>
    <row r="223" spans="1:5" s="1" customFormat="1" ht="15" customHeight="1" x14ac:dyDescent="0.2">
      <c r="A223" s="28" t="s">
        <v>1525</v>
      </c>
      <c r="B223" s="11">
        <v>1164</v>
      </c>
      <c r="C223" s="5">
        <v>1164</v>
      </c>
      <c r="D223" s="59">
        <v>346</v>
      </c>
      <c r="E223" s="87">
        <f>IFERROR(C223/D223,"")</f>
        <v>3.3641618497109826</v>
      </c>
    </row>
    <row r="224" spans="1:5" s="1" customFormat="1" ht="15" customHeight="1" x14ac:dyDescent="0.2">
      <c r="A224" s="28" t="s">
        <v>1526</v>
      </c>
      <c r="B224" s="11">
        <v>2931</v>
      </c>
      <c r="C224" s="5">
        <v>2931</v>
      </c>
      <c r="D224" s="59">
        <v>732</v>
      </c>
      <c r="E224" s="87">
        <f>IFERROR(C224/D224,"")</f>
        <v>4.0040983606557381</v>
      </c>
    </row>
    <row r="225" spans="1:5" s="1" customFormat="1" ht="15" customHeight="1" x14ac:dyDescent="0.2">
      <c r="A225" s="28" t="s">
        <v>1527</v>
      </c>
      <c r="B225" s="11">
        <v>2267</v>
      </c>
      <c r="C225" s="5">
        <v>2267</v>
      </c>
      <c r="D225" s="59">
        <v>560</v>
      </c>
      <c r="E225" s="87">
        <f>IFERROR(C225/D225,"")</f>
        <v>4.0482142857142858</v>
      </c>
    </row>
    <row r="226" spans="1:5" s="1" customFormat="1" ht="15" customHeight="1" x14ac:dyDescent="0.2">
      <c r="A226" s="28" t="s">
        <v>1528</v>
      </c>
      <c r="B226" s="11">
        <v>1213</v>
      </c>
      <c r="C226" s="5">
        <v>1213</v>
      </c>
      <c r="D226" s="59">
        <v>325</v>
      </c>
      <c r="E226" s="87">
        <f>IFERROR(C226/D226,"")</f>
        <v>3.7323076923076921</v>
      </c>
    </row>
    <row r="227" spans="1:5" s="1" customFormat="1" ht="15" customHeight="1" x14ac:dyDescent="0.2">
      <c r="A227" s="28" t="s">
        <v>1529</v>
      </c>
      <c r="B227" s="11">
        <v>1834</v>
      </c>
      <c r="C227" s="5">
        <v>1834</v>
      </c>
      <c r="D227" s="59">
        <v>484</v>
      </c>
      <c r="E227" s="87">
        <f>IFERROR(C227/D227,"")</f>
        <v>3.7892561983471076</v>
      </c>
    </row>
    <row r="228" spans="1:5" s="1" customFormat="1" ht="15" customHeight="1" x14ac:dyDescent="0.2">
      <c r="A228" s="28" t="s">
        <v>1530</v>
      </c>
      <c r="B228" s="11">
        <v>1285</v>
      </c>
      <c r="C228" s="5">
        <v>1285</v>
      </c>
      <c r="D228" s="59">
        <v>357</v>
      </c>
      <c r="E228" s="87">
        <f>IFERROR(C228/D228,"")</f>
        <v>3.5994397759103642</v>
      </c>
    </row>
    <row r="229" spans="1:5" s="1" customFormat="1" ht="15" customHeight="1" x14ac:dyDescent="0.2">
      <c r="A229" s="28" t="s">
        <v>1531</v>
      </c>
      <c r="B229" s="11">
        <v>1326</v>
      </c>
      <c r="C229" s="5">
        <v>1326</v>
      </c>
      <c r="D229" s="59">
        <v>327</v>
      </c>
      <c r="E229" s="87">
        <f>IFERROR(C229/D229,"")</f>
        <v>4.0550458715596331</v>
      </c>
    </row>
    <row r="230" spans="1:5" s="1" customFormat="1" ht="15" customHeight="1" x14ac:dyDescent="0.2">
      <c r="A230" s="28" t="s">
        <v>2</v>
      </c>
      <c r="B230" s="11">
        <v>7847</v>
      </c>
      <c r="C230" s="5">
        <v>7842</v>
      </c>
      <c r="D230" s="59">
        <v>1997</v>
      </c>
      <c r="E230" s="87">
        <f>IFERROR(C230/D230,"")</f>
        <v>3.9268903355032547</v>
      </c>
    </row>
    <row r="231" spans="1:5" s="1" customFormat="1" ht="15" customHeight="1" x14ac:dyDescent="0.2">
      <c r="A231" s="28" t="s">
        <v>1532</v>
      </c>
      <c r="B231" s="11">
        <v>606</v>
      </c>
      <c r="C231" s="5">
        <v>606</v>
      </c>
      <c r="D231" s="59">
        <v>163</v>
      </c>
      <c r="E231" s="87">
        <f>IFERROR(C231/D231,"")</f>
        <v>3.7177914110429446</v>
      </c>
    </row>
    <row r="232" spans="1:5" s="1" customFormat="1" ht="15" customHeight="1" x14ac:dyDescent="0.2">
      <c r="A232" s="28" t="s">
        <v>9</v>
      </c>
      <c r="B232" s="11">
        <v>3062</v>
      </c>
      <c r="C232" s="5">
        <v>3062</v>
      </c>
      <c r="D232" s="59">
        <v>666</v>
      </c>
      <c r="E232" s="87">
        <f>IFERROR(C232/D232,"")</f>
        <v>4.5975975975975976</v>
      </c>
    </row>
    <row r="233" spans="1:5" s="1" customFormat="1" ht="15" customHeight="1" x14ac:dyDescent="0.2">
      <c r="A233" s="28" t="s">
        <v>1533</v>
      </c>
      <c r="B233" s="11">
        <v>1731</v>
      </c>
      <c r="C233" s="5">
        <v>1731</v>
      </c>
      <c r="D233" s="59">
        <v>464</v>
      </c>
      <c r="E233" s="87">
        <f>IFERROR(C233/D233,"")</f>
        <v>3.7306034482758621</v>
      </c>
    </row>
    <row r="234" spans="1:5" s="1" customFormat="1" ht="15" customHeight="1" x14ac:dyDescent="0.2">
      <c r="A234" s="28" t="s">
        <v>1534</v>
      </c>
      <c r="B234" s="11">
        <v>1598</v>
      </c>
      <c r="C234" s="5">
        <v>1598</v>
      </c>
      <c r="D234" s="59">
        <v>423</v>
      </c>
      <c r="E234" s="87">
        <f>IFERROR(C234/D234,"")</f>
        <v>3.7777777777777777</v>
      </c>
    </row>
    <row r="235" spans="1:5" s="1" customFormat="1" ht="15" customHeight="1" x14ac:dyDescent="0.2">
      <c r="A235" s="28" t="s">
        <v>1535</v>
      </c>
      <c r="B235" s="11">
        <v>3329</v>
      </c>
      <c r="C235" s="5">
        <v>3329</v>
      </c>
      <c r="D235" s="59">
        <v>861</v>
      </c>
      <c r="E235" s="87">
        <f>IFERROR(C235/D235,"")</f>
        <v>3.8664343786295006</v>
      </c>
    </row>
    <row r="236" spans="1:5" s="1" customFormat="1" ht="15" customHeight="1" x14ac:dyDescent="0.2">
      <c r="A236" s="28"/>
      <c r="B236" s="11"/>
      <c r="C236" s="5"/>
      <c r="D236" s="59"/>
      <c r="E236" s="87" t="str">
        <f>IFERROR(C236/D236,"")</f>
        <v/>
      </c>
    </row>
    <row r="237" spans="1:5" s="1" customFormat="1" ht="15" customHeight="1" x14ac:dyDescent="0.25">
      <c r="A237" s="20" t="s">
        <v>1536</v>
      </c>
      <c r="B237" s="23">
        <f>SUM(B238:B252)</f>
        <v>57055</v>
      </c>
      <c r="C237" s="23">
        <f t="shared" ref="C237:E237" si="20">SUM(C238:C252)</f>
        <v>56933</v>
      </c>
      <c r="D237" s="69">
        <f t="shared" ref="D237" si="21">SUM(D238:D252)</f>
        <v>13740</v>
      </c>
      <c r="E237" s="90">
        <f>IFERROR(C237/D237,"")</f>
        <v>4.1435953420669573</v>
      </c>
    </row>
    <row r="238" spans="1:5" s="1" customFormat="1" ht="15" customHeight="1" x14ac:dyDescent="0.2">
      <c r="A238" s="28" t="s">
        <v>38</v>
      </c>
      <c r="B238" s="11">
        <v>6025</v>
      </c>
      <c r="C238" s="5">
        <v>6025</v>
      </c>
      <c r="D238" s="59">
        <v>1499</v>
      </c>
      <c r="E238" s="87">
        <f>IFERROR(C238/D238,"")</f>
        <v>4.0193462308205472</v>
      </c>
    </row>
    <row r="239" spans="1:5" s="1" customFormat="1" ht="15" customHeight="1" x14ac:dyDescent="0.2">
      <c r="A239" s="28" t="s">
        <v>1537</v>
      </c>
      <c r="B239" s="11">
        <v>6849</v>
      </c>
      <c r="C239" s="5">
        <v>6848</v>
      </c>
      <c r="D239" s="59">
        <v>1670</v>
      </c>
      <c r="E239" s="87">
        <f>IFERROR(C239/D239,"")</f>
        <v>4.1005988023952096</v>
      </c>
    </row>
    <row r="240" spans="1:5" s="1" customFormat="1" ht="15" customHeight="1" x14ac:dyDescent="0.2">
      <c r="A240" s="28" t="s">
        <v>1087</v>
      </c>
      <c r="B240" s="11">
        <v>905</v>
      </c>
      <c r="C240" s="5">
        <v>905</v>
      </c>
      <c r="D240" s="59">
        <v>283</v>
      </c>
      <c r="E240" s="87">
        <f>IFERROR(C240/D240,"")</f>
        <v>3.1978798586572439</v>
      </c>
    </row>
    <row r="241" spans="1:5" s="1" customFormat="1" ht="15" customHeight="1" x14ac:dyDescent="0.2">
      <c r="A241" s="28" t="s">
        <v>1232</v>
      </c>
      <c r="B241" s="11">
        <v>2557</v>
      </c>
      <c r="C241" s="5">
        <v>2557</v>
      </c>
      <c r="D241" s="59">
        <v>526</v>
      </c>
      <c r="E241" s="87">
        <f>IFERROR(C241/D241,"")</f>
        <v>4.8612167300380227</v>
      </c>
    </row>
    <row r="242" spans="1:5" s="1" customFormat="1" ht="15" customHeight="1" x14ac:dyDescent="0.2">
      <c r="A242" s="28" t="s">
        <v>1527</v>
      </c>
      <c r="B242" s="11">
        <v>2688</v>
      </c>
      <c r="C242" s="5">
        <v>2666</v>
      </c>
      <c r="D242" s="59">
        <v>609</v>
      </c>
      <c r="E242" s="87">
        <f>IFERROR(C242/D242,"")</f>
        <v>4.3776683087027912</v>
      </c>
    </row>
    <row r="243" spans="1:5" s="1" customFormat="1" ht="15" customHeight="1" x14ac:dyDescent="0.2">
      <c r="A243" s="28" t="s">
        <v>1538</v>
      </c>
      <c r="B243" s="11">
        <v>5810</v>
      </c>
      <c r="C243" s="5">
        <v>5797</v>
      </c>
      <c r="D243" s="59">
        <v>1442</v>
      </c>
      <c r="E243" s="87">
        <f>IFERROR(C243/D243,"")</f>
        <v>4.0201109570041611</v>
      </c>
    </row>
    <row r="244" spans="1:5" s="1" customFormat="1" ht="15" customHeight="1" x14ac:dyDescent="0.2">
      <c r="A244" s="28" t="s">
        <v>1539</v>
      </c>
      <c r="B244" s="11">
        <v>5946</v>
      </c>
      <c r="C244" s="5">
        <v>5904</v>
      </c>
      <c r="D244" s="59">
        <v>1370</v>
      </c>
      <c r="E244" s="87">
        <f>IFERROR(C244/D244,"")</f>
        <v>4.3094890510948902</v>
      </c>
    </row>
    <row r="245" spans="1:5" s="1" customFormat="1" ht="15" customHeight="1" x14ac:dyDescent="0.2">
      <c r="A245" s="28" t="s">
        <v>1540</v>
      </c>
      <c r="B245" s="11">
        <v>3678</v>
      </c>
      <c r="C245" s="5">
        <v>3678</v>
      </c>
      <c r="D245" s="59">
        <v>936</v>
      </c>
      <c r="E245" s="87">
        <f>IFERROR(C245/D245,"")</f>
        <v>3.9294871794871793</v>
      </c>
    </row>
    <row r="246" spans="1:5" s="1" customFormat="1" ht="15" customHeight="1" x14ac:dyDescent="0.2">
      <c r="A246" s="28" t="s">
        <v>1541</v>
      </c>
      <c r="B246" s="11">
        <v>2716</v>
      </c>
      <c r="C246" s="5">
        <v>2710</v>
      </c>
      <c r="D246" s="59">
        <v>633</v>
      </c>
      <c r="E246" s="87">
        <f>IFERROR(C246/D246,"")</f>
        <v>4.2812006319115321</v>
      </c>
    </row>
    <row r="247" spans="1:5" s="1" customFormat="1" ht="15" customHeight="1" x14ac:dyDescent="0.2">
      <c r="A247" s="28" t="s">
        <v>3</v>
      </c>
      <c r="B247" s="11">
        <v>6313</v>
      </c>
      <c r="C247" s="5">
        <v>6313</v>
      </c>
      <c r="D247" s="59">
        <v>1547</v>
      </c>
      <c r="E247" s="87">
        <f>IFERROR(C247/D247,"")</f>
        <v>4.0808015513897864</v>
      </c>
    </row>
    <row r="248" spans="1:5" s="1" customFormat="1" ht="15" customHeight="1" x14ac:dyDescent="0.2">
      <c r="A248" s="28" t="s">
        <v>5</v>
      </c>
      <c r="B248" s="11">
        <v>1364</v>
      </c>
      <c r="C248" s="5">
        <v>1364</v>
      </c>
      <c r="D248" s="59">
        <v>335</v>
      </c>
      <c r="E248" s="87">
        <f>IFERROR(C248/D248,"")</f>
        <v>4.071641791044776</v>
      </c>
    </row>
    <row r="249" spans="1:5" s="1" customFormat="1" ht="15" customHeight="1" x14ac:dyDescent="0.2">
      <c r="A249" s="28" t="s">
        <v>1353</v>
      </c>
      <c r="B249" s="11">
        <v>1845</v>
      </c>
      <c r="C249" s="5">
        <v>1845</v>
      </c>
      <c r="D249" s="59">
        <v>424</v>
      </c>
      <c r="E249" s="87">
        <f>IFERROR(C249/D249,"")</f>
        <v>4.3514150943396226</v>
      </c>
    </row>
    <row r="250" spans="1:5" s="1" customFormat="1" ht="15" customHeight="1" x14ac:dyDescent="0.2">
      <c r="A250" s="28" t="s">
        <v>96</v>
      </c>
      <c r="B250" s="11">
        <v>4566</v>
      </c>
      <c r="C250" s="5">
        <v>4537</v>
      </c>
      <c r="D250" s="59">
        <v>1112</v>
      </c>
      <c r="E250" s="87">
        <f>IFERROR(C250/D250,"")</f>
        <v>4.0800359712230216</v>
      </c>
    </row>
    <row r="251" spans="1:5" s="1" customFormat="1" ht="15" customHeight="1" x14ac:dyDescent="0.2">
      <c r="A251" s="28" t="s">
        <v>1542</v>
      </c>
      <c r="B251" s="11">
        <v>4328</v>
      </c>
      <c r="C251" s="5">
        <v>4319</v>
      </c>
      <c r="D251" s="59">
        <v>1001</v>
      </c>
      <c r="E251" s="87">
        <f>IFERROR(C251/D251,"")</f>
        <v>4.314685314685315</v>
      </c>
    </row>
    <row r="252" spans="1:5" s="1" customFormat="1" ht="15" customHeight="1" x14ac:dyDescent="0.2">
      <c r="A252" s="28" t="s">
        <v>1543</v>
      </c>
      <c r="B252" s="11">
        <v>1465</v>
      </c>
      <c r="C252" s="5">
        <v>1465</v>
      </c>
      <c r="D252" s="59">
        <v>353</v>
      </c>
      <c r="E252" s="87">
        <f>IFERROR(C252/D252,"")</f>
        <v>4.1501416430594897</v>
      </c>
    </row>
    <row r="253" spans="1:5" s="1" customFormat="1" ht="15" customHeight="1" x14ac:dyDescent="0.2">
      <c r="A253" s="28"/>
      <c r="B253" s="11"/>
      <c r="C253" s="5"/>
      <c r="D253" s="59"/>
      <c r="E253" s="87" t="str">
        <f>IFERROR(C253/D253,"")</f>
        <v/>
      </c>
    </row>
    <row r="254" spans="1:5" s="1" customFormat="1" ht="15" customHeight="1" x14ac:dyDescent="0.25">
      <c r="A254" s="10" t="s">
        <v>1544</v>
      </c>
      <c r="B254" s="23">
        <f>SUM(B255:B269)</f>
        <v>14091</v>
      </c>
      <c r="C254" s="23">
        <f t="shared" ref="C254:E254" si="22">SUM(C255:C269)</f>
        <v>14077</v>
      </c>
      <c r="D254" s="69">
        <f t="shared" ref="D254" si="23">SUM(D255:D269)</f>
        <v>3437</v>
      </c>
      <c r="E254" s="90">
        <f>IFERROR(C254/D254,"")</f>
        <v>4.0957230142566194</v>
      </c>
    </row>
    <row r="255" spans="1:5" s="1" customFormat="1" ht="15" customHeight="1" x14ac:dyDescent="0.2">
      <c r="A255" s="28" t="s">
        <v>1545</v>
      </c>
      <c r="B255" s="11">
        <v>693</v>
      </c>
      <c r="C255" s="5">
        <v>693</v>
      </c>
      <c r="D255" s="59">
        <v>185</v>
      </c>
      <c r="E255" s="87">
        <f>IFERROR(C255/D255,"")</f>
        <v>3.7459459459459459</v>
      </c>
    </row>
    <row r="256" spans="1:5" s="1" customFormat="1" ht="15" customHeight="1" x14ac:dyDescent="0.2">
      <c r="A256" s="28" t="s">
        <v>1441</v>
      </c>
      <c r="B256" s="11">
        <v>1291</v>
      </c>
      <c r="C256" s="5">
        <v>1291</v>
      </c>
      <c r="D256" s="59">
        <v>315</v>
      </c>
      <c r="E256" s="87">
        <f>IFERROR(C256/D256,"")</f>
        <v>4.0984126984126981</v>
      </c>
    </row>
    <row r="257" spans="1:5" s="1" customFormat="1" ht="15" customHeight="1" x14ac:dyDescent="0.2">
      <c r="A257" s="28" t="s">
        <v>1546</v>
      </c>
      <c r="B257" s="11">
        <v>2497</v>
      </c>
      <c r="C257" s="5">
        <v>2493</v>
      </c>
      <c r="D257" s="59">
        <v>606</v>
      </c>
      <c r="E257" s="87">
        <f>IFERROR(C257/D257,"")</f>
        <v>4.1138613861386135</v>
      </c>
    </row>
    <row r="258" spans="1:5" s="1" customFormat="1" ht="15" customHeight="1" x14ac:dyDescent="0.2">
      <c r="A258" s="28" t="s">
        <v>1547</v>
      </c>
      <c r="B258" s="11">
        <v>243</v>
      </c>
      <c r="C258" s="5">
        <v>243</v>
      </c>
      <c r="D258" s="59">
        <v>64</v>
      </c>
      <c r="E258" s="87">
        <f>IFERROR(C258/D258,"")</f>
        <v>3.796875</v>
      </c>
    </row>
    <row r="259" spans="1:5" s="1" customFormat="1" ht="15.75" customHeight="1" x14ac:dyDescent="0.2">
      <c r="A259" s="28" t="s">
        <v>1548</v>
      </c>
      <c r="B259" s="11">
        <v>1123</v>
      </c>
      <c r="C259" s="5">
        <v>1123</v>
      </c>
      <c r="D259" s="59">
        <v>243</v>
      </c>
      <c r="E259" s="87">
        <f>IFERROR(C259/D259,"")</f>
        <v>4.6213991769547329</v>
      </c>
    </row>
    <row r="260" spans="1:5" s="1" customFormat="1" ht="15.75" customHeight="1" x14ac:dyDescent="0.2">
      <c r="A260" s="28" t="s">
        <v>56</v>
      </c>
      <c r="B260" s="11">
        <v>469</v>
      </c>
      <c r="C260" s="5">
        <v>467</v>
      </c>
      <c r="D260" s="59">
        <v>108</v>
      </c>
      <c r="E260" s="87">
        <f>IFERROR(C260/D260,"")</f>
        <v>4.3240740740740744</v>
      </c>
    </row>
    <row r="261" spans="1:5" s="1" customFormat="1" ht="15.75" customHeight="1" x14ac:dyDescent="0.2">
      <c r="A261" s="28" t="s">
        <v>23</v>
      </c>
      <c r="B261" s="11">
        <v>1339</v>
      </c>
      <c r="C261" s="5">
        <v>1339</v>
      </c>
      <c r="D261" s="59">
        <v>307</v>
      </c>
      <c r="E261" s="87">
        <f>IFERROR(C261/D261,"")</f>
        <v>4.3615635179153092</v>
      </c>
    </row>
    <row r="262" spans="1:5" s="1" customFormat="1" ht="15.75" customHeight="1" x14ac:dyDescent="0.2">
      <c r="A262" s="28" t="s">
        <v>1549</v>
      </c>
      <c r="B262" s="11">
        <v>242</v>
      </c>
      <c r="C262" s="5">
        <v>242</v>
      </c>
      <c r="D262" s="59">
        <v>62</v>
      </c>
      <c r="E262" s="87">
        <f>IFERROR(C262/D262,"")</f>
        <v>3.903225806451613</v>
      </c>
    </row>
    <row r="263" spans="1:5" s="1" customFormat="1" ht="15.75" customHeight="1" x14ac:dyDescent="0.2">
      <c r="A263" s="28" t="s">
        <v>1550</v>
      </c>
      <c r="B263" s="11">
        <v>341</v>
      </c>
      <c r="C263" s="5">
        <v>341</v>
      </c>
      <c r="D263" s="59">
        <v>87</v>
      </c>
      <c r="E263" s="87">
        <f>IFERROR(C263/D263,"")</f>
        <v>3.9195402298850577</v>
      </c>
    </row>
    <row r="264" spans="1:5" s="1" customFormat="1" ht="15.75" customHeight="1" x14ac:dyDescent="0.2">
      <c r="A264" s="28" t="s">
        <v>1551</v>
      </c>
      <c r="B264" s="11">
        <v>980</v>
      </c>
      <c r="C264" s="5">
        <v>980</v>
      </c>
      <c r="D264" s="59">
        <v>263</v>
      </c>
      <c r="E264" s="87">
        <f>IFERROR(C264/D264,"")</f>
        <v>3.7262357414448668</v>
      </c>
    </row>
    <row r="265" spans="1:5" s="1" customFormat="1" ht="15.75" customHeight="1" x14ac:dyDescent="0.2">
      <c r="A265" s="28" t="s">
        <v>2</v>
      </c>
      <c r="B265" s="11">
        <v>2320</v>
      </c>
      <c r="C265" s="5">
        <v>2312</v>
      </c>
      <c r="D265" s="59">
        <v>571</v>
      </c>
      <c r="E265" s="87">
        <f>IFERROR(C265/D265,"")</f>
        <v>4.0490367775831873</v>
      </c>
    </row>
    <row r="266" spans="1:5" s="1" customFormat="1" ht="15.75" customHeight="1" x14ac:dyDescent="0.2">
      <c r="A266" s="28" t="s">
        <v>1552</v>
      </c>
      <c r="B266" s="11">
        <v>343</v>
      </c>
      <c r="C266" s="5">
        <v>343</v>
      </c>
      <c r="D266" s="59">
        <v>73</v>
      </c>
      <c r="E266" s="87">
        <f>IFERROR(C266/D266,"")</f>
        <v>4.6986301369863011</v>
      </c>
    </row>
    <row r="267" spans="1:5" s="1" customFormat="1" ht="15.75" customHeight="1" x14ac:dyDescent="0.2">
      <c r="A267" s="28" t="s">
        <v>1553</v>
      </c>
      <c r="B267" s="11">
        <v>442</v>
      </c>
      <c r="C267" s="5">
        <v>442</v>
      </c>
      <c r="D267" s="59">
        <v>112</v>
      </c>
      <c r="E267" s="87">
        <f>IFERROR(C267/D267,"")</f>
        <v>3.9464285714285716</v>
      </c>
    </row>
    <row r="268" spans="1:5" s="1" customFormat="1" ht="15.75" customHeight="1" x14ac:dyDescent="0.2">
      <c r="A268" s="28" t="s">
        <v>938</v>
      </c>
      <c r="B268" s="11">
        <v>745</v>
      </c>
      <c r="C268" s="5">
        <v>745</v>
      </c>
      <c r="D268" s="59">
        <v>182</v>
      </c>
      <c r="E268" s="87">
        <f>IFERROR(C268/D268,"")</f>
        <v>4.0934065934065931</v>
      </c>
    </row>
    <row r="269" spans="1:5" s="1" customFormat="1" ht="15.75" customHeight="1" x14ac:dyDescent="0.2">
      <c r="A269" s="28" t="s">
        <v>1554</v>
      </c>
      <c r="B269" s="11">
        <v>1023</v>
      </c>
      <c r="C269" s="5">
        <v>1023</v>
      </c>
      <c r="D269" s="59">
        <v>259</v>
      </c>
      <c r="E269" s="87">
        <f>IFERROR(C269/D269,"")</f>
        <v>3.9498069498069497</v>
      </c>
    </row>
    <row r="270" spans="1:5" s="1" customFormat="1" ht="15.75" customHeight="1" x14ac:dyDescent="0.2">
      <c r="A270" s="28"/>
      <c r="B270" s="11"/>
      <c r="C270" s="5"/>
      <c r="D270" s="59"/>
      <c r="E270" s="87" t="str">
        <f>IFERROR(C270/D270,"")</f>
        <v/>
      </c>
    </row>
    <row r="271" spans="1:5" s="1" customFormat="1" ht="15.75" customHeight="1" x14ac:dyDescent="0.25">
      <c r="A271" s="10" t="s">
        <v>1555</v>
      </c>
      <c r="B271" s="23">
        <f>SUM(B272:B281)</f>
        <v>24190</v>
      </c>
      <c r="C271" s="23">
        <f t="shared" ref="C271:E271" si="24">SUM(C272:C281)</f>
        <v>24173</v>
      </c>
      <c r="D271" s="69">
        <f t="shared" ref="D271" si="25">SUM(D272:D281)</f>
        <v>5491</v>
      </c>
      <c r="E271" s="90">
        <f>IFERROR(C271/D271,"")</f>
        <v>4.4022946639956295</v>
      </c>
    </row>
    <row r="272" spans="1:5" s="1" customFormat="1" ht="15.75" customHeight="1" x14ac:dyDescent="0.2">
      <c r="A272" s="28" t="s">
        <v>1287</v>
      </c>
      <c r="B272" s="11">
        <v>840</v>
      </c>
      <c r="C272" s="5">
        <v>838</v>
      </c>
      <c r="D272" s="59">
        <v>156</v>
      </c>
      <c r="E272" s="87">
        <f>IFERROR(C272/D272,"")</f>
        <v>5.3717948717948714</v>
      </c>
    </row>
    <row r="273" spans="1:5" s="1" customFormat="1" ht="15.75" customHeight="1" x14ac:dyDescent="0.2">
      <c r="A273" s="28" t="s">
        <v>1556</v>
      </c>
      <c r="B273" s="11">
        <v>2946</v>
      </c>
      <c r="C273" s="5">
        <v>2945</v>
      </c>
      <c r="D273" s="59">
        <v>667</v>
      </c>
      <c r="E273" s="87">
        <f>IFERROR(C273/D273,"")</f>
        <v>4.4152923538230882</v>
      </c>
    </row>
    <row r="274" spans="1:5" s="1" customFormat="1" ht="15.75" customHeight="1" x14ac:dyDescent="0.2">
      <c r="A274" s="28" t="s">
        <v>1557</v>
      </c>
      <c r="B274" s="11">
        <v>883</v>
      </c>
      <c r="C274" s="5">
        <v>883</v>
      </c>
      <c r="D274" s="59">
        <v>211</v>
      </c>
      <c r="E274" s="87">
        <f>IFERROR(C274/D274,"")</f>
        <v>4.1848341232227488</v>
      </c>
    </row>
    <row r="275" spans="1:5" s="1" customFormat="1" ht="15.75" customHeight="1" x14ac:dyDescent="0.2">
      <c r="A275" s="28" t="s">
        <v>1558</v>
      </c>
      <c r="B275" s="11">
        <v>3546</v>
      </c>
      <c r="C275" s="5">
        <v>3546</v>
      </c>
      <c r="D275" s="59">
        <v>820</v>
      </c>
      <c r="E275" s="87">
        <f>IFERROR(C275/D275,"")</f>
        <v>4.3243902439024389</v>
      </c>
    </row>
    <row r="276" spans="1:5" s="1" customFormat="1" ht="15.75" customHeight="1" x14ac:dyDescent="0.2">
      <c r="A276" s="28" t="s">
        <v>644</v>
      </c>
      <c r="B276" s="11">
        <v>3598</v>
      </c>
      <c r="C276" s="5">
        <v>3598</v>
      </c>
      <c r="D276" s="59">
        <v>839</v>
      </c>
      <c r="E276" s="87">
        <f>IFERROR(C276/D276,"")</f>
        <v>4.2884386174016687</v>
      </c>
    </row>
    <row r="277" spans="1:5" s="1" customFormat="1" ht="15.75" customHeight="1" x14ac:dyDescent="0.2">
      <c r="A277" s="28" t="s">
        <v>472</v>
      </c>
      <c r="B277" s="11">
        <v>2787</v>
      </c>
      <c r="C277" s="5">
        <v>2781</v>
      </c>
      <c r="D277" s="59">
        <v>554</v>
      </c>
      <c r="E277" s="87">
        <f>IFERROR(C277/D277,"")</f>
        <v>5.0198555956678703</v>
      </c>
    </row>
    <row r="278" spans="1:5" s="1" customFormat="1" ht="15.75" customHeight="1" x14ac:dyDescent="0.2">
      <c r="A278" s="28" t="s">
        <v>1559</v>
      </c>
      <c r="B278" s="11">
        <v>944</v>
      </c>
      <c r="C278" s="5">
        <v>944</v>
      </c>
      <c r="D278" s="59">
        <v>236</v>
      </c>
      <c r="E278" s="87">
        <f>IFERROR(C278/D278,"")</f>
        <v>4</v>
      </c>
    </row>
    <row r="279" spans="1:5" s="1" customFormat="1" ht="15.75" customHeight="1" x14ac:dyDescent="0.2">
      <c r="A279" s="28" t="s">
        <v>2</v>
      </c>
      <c r="B279" s="11">
        <v>4104</v>
      </c>
      <c r="C279" s="5">
        <v>4096</v>
      </c>
      <c r="D279" s="59">
        <v>931</v>
      </c>
      <c r="E279" s="87">
        <f>IFERROR(C279/D279,"")</f>
        <v>4.3995703544575724</v>
      </c>
    </row>
    <row r="280" spans="1:5" s="1" customFormat="1" ht="15.75" customHeight="1" x14ac:dyDescent="0.2">
      <c r="A280" s="28" t="s">
        <v>1560</v>
      </c>
      <c r="B280" s="11">
        <v>2413</v>
      </c>
      <c r="C280" s="5">
        <v>2413</v>
      </c>
      <c r="D280" s="59">
        <v>586</v>
      </c>
      <c r="E280" s="87">
        <f>IFERROR(C280/D280,"")</f>
        <v>4.1177474402730372</v>
      </c>
    </row>
    <row r="281" spans="1:5" s="1" customFormat="1" ht="15.75" customHeight="1" x14ac:dyDescent="0.2">
      <c r="A281" s="28" t="s">
        <v>1561</v>
      </c>
      <c r="B281" s="11">
        <v>2129</v>
      </c>
      <c r="C281" s="5">
        <v>2129</v>
      </c>
      <c r="D281" s="59">
        <v>491</v>
      </c>
      <c r="E281" s="87">
        <f>IFERROR(C281/D281,"")</f>
        <v>4.3360488798370671</v>
      </c>
    </row>
    <row r="282" spans="1:5" s="1" customFormat="1" ht="15.75" customHeight="1" x14ac:dyDescent="0.25">
      <c r="A282" s="10"/>
      <c r="B282" s="23"/>
      <c r="C282" s="5"/>
      <c r="D282" s="59"/>
      <c r="E282" s="87" t="str">
        <f>IFERROR(C282/D282,"")</f>
        <v/>
      </c>
    </row>
    <row r="283" spans="1:5" s="1" customFormat="1" ht="15.75" customHeight="1" x14ac:dyDescent="0.25">
      <c r="A283" s="10" t="s">
        <v>1562</v>
      </c>
      <c r="B283" s="23">
        <f>SUM(B284:B294)</f>
        <v>26363</v>
      </c>
      <c r="C283" s="23">
        <f t="shared" ref="C283:E283" si="26">SUM(C284:C294)</f>
        <v>26338</v>
      </c>
      <c r="D283" s="69">
        <f t="shared" ref="D283" si="27">SUM(D284:D294)</f>
        <v>6397</v>
      </c>
      <c r="E283" s="90">
        <f>IFERROR(C283/D283,"")</f>
        <v>4.1172424574019075</v>
      </c>
    </row>
    <row r="284" spans="1:5" s="1" customFormat="1" ht="15.75" customHeight="1" x14ac:dyDescent="0.2">
      <c r="A284" s="28" t="s">
        <v>1563</v>
      </c>
      <c r="B284" s="11">
        <v>1502</v>
      </c>
      <c r="C284" s="5">
        <v>1502</v>
      </c>
      <c r="D284" s="59">
        <v>373</v>
      </c>
      <c r="E284" s="87">
        <f>IFERROR(C284/D284,"")</f>
        <v>4.0268096514745304</v>
      </c>
    </row>
    <row r="285" spans="1:5" s="1" customFormat="1" ht="15.75" customHeight="1" x14ac:dyDescent="0.2">
      <c r="A285" s="28" t="s">
        <v>1564</v>
      </c>
      <c r="B285" s="11">
        <v>1944</v>
      </c>
      <c r="C285" s="5">
        <v>1944</v>
      </c>
      <c r="D285" s="59">
        <v>488</v>
      </c>
      <c r="E285" s="87">
        <f>IFERROR(C285/D285,"")</f>
        <v>3.9836065573770494</v>
      </c>
    </row>
    <row r="286" spans="1:5" s="1" customFormat="1" ht="15.75" customHeight="1" x14ac:dyDescent="0.2">
      <c r="A286" s="28" t="s">
        <v>1565</v>
      </c>
      <c r="B286" s="11">
        <v>4016</v>
      </c>
      <c r="C286" s="5">
        <v>4016</v>
      </c>
      <c r="D286" s="59">
        <v>990</v>
      </c>
      <c r="E286" s="87">
        <f>IFERROR(C286/D286,"")</f>
        <v>4.0565656565656569</v>
      </c>
    </row>
    <row r="287" spans="1:5" s="1" customFormat="1" ht="15.75" customHeight="1" x14ac:dyDescent="0.2">
      <c r="A287" s="28" t="s">
        <v>1566</v>
      </c>
      <c r="B287" s="11">
        <v>1387</v>
      </c>
      <c r="C287" s="5">
        <v>1387</v>
      </c>
      <c r="D287" s="59">
        <v>378</v>
      </c>
      <c r="E287" s="87">
        <f>IFERROR(C287/D287,"")</f>
        <v>3.6693121693121693</v>
      </c>
    </row>
    <row r="288" spans="1:5" s="1" customFormat="1" ht="15.75" customHeight="1" x14ac:dyDescent="0.2">
      <c r="A288" s="28" t="s">
        <v>1567</v>
      </c>
      <c r="B288" s="11">
        <v>1841</v>
      </c>
      <c r="C288" s="5">
        <v>1841</v>
      </c>
      <c r="D288" s="59">
        <v>434</v>
      </c>
      <c r="E288" s="87">
        <f>IFERROR(C288/D288,"")</f>
        <v>4.241935483870968</v>
      </c>
    </row>
    <row r="289" spans="1:5" s="1" customFormat="1" ht="15.75" customHeight="1" x14ac:dyDescent="0.2">
      <c r="A289" s="28" t="s">
        <v>155</v>
      </c>
      <c r="B289" s="11">
        <v>3519</v>
      </c>
      <c r="C289" s="5">
        <v>3519</v>
      </c>
      <c r="D289" s="59">
        <v>848</v>
      </c>
      <c r="E289" s="87">
        <f>IFERROR(C289/D289,"")</f>
        <v>4.1497641509433958</v>
      </c>
    </row>
    <row r="290" spans="1:5" s="1" customFormat="1" ht="15.75" customHeight="1" x14ac:dyDescent="0.2">
      <c r="A290" s="28" t="s">
        <v>1568</v>
      </c>
      <c r="B290" s="11">
        <v>1176</v>
      </c>
      <c r="C290" s="5">
        <v>1176</v>
      </c>
      <c r="D290" s="59">
        <v>328</v>
      </c>
      <c r="E290" s="87">
        <f>IFERROR(C290/D290,"")</f>
        <v>3.5853658536585367</v>
      </c>
    </row>
    <row r="291" spans="1:5" s="1" customFormat="1" ht="15.75" customHeight="1" x14ac:dyDescent="0.2">
      <c r="A291" s="28" t="s">
        <v>2</v>
      </c>
      <c r="B291" s="11">
        <v>3744</v>
      </c>
      <c r="C291" s="5">
        <v>3720</v>
      </c>
      <c r="D291" s="59">
        <v>877</v>
      </c>
      <c r="E291" s="87">
        <f>IFERROR(C291/D291,"")</f>
        <v>4.2417331812998862</v>
      </c>
    </row>
    <row r="292" spans="1:5" s="1" customFormat="1" ht="15.75" customHeight="1" x14ac:dyDescent="0.2">
      <c r="A292" s="28" t="s">
        <v>1449</v>
      </c>
      <c r="B292" s="11">
        <v>1741</v>
      </c>
      <c r="C292" s="5">
        <v>1740</v>
      </c>
      <c r="D292" s="59">
        <v>422</v>
      </c>
      <c r="E292" s="87">
        <f>IFERROR(C292/D292,"")</f>
        <v>4.1232227488151656</v>
      </c>
    </row>
    <row r="293" spans="1:5" s="1" customFormat="1" ht="15.75" customHeight="1" x14ac:dyDescent="0.2">
      <c r="A293" s="28" t="s">
        <v>1569</v>
      </c>
      <c r="B293" s="11">
        <v>2427</v>
      </c>
      <c r="C293" s="5">
        <v>2427</v>
      </c>
      <c r="D293" s="59">
        <v>591</v>
      </c>
      <c r="E293" s="87">
        <f>IFERROR(C293/D293,"")</f>
        <v>4.1065989847715736</v>
      </c>
    </row>
    <row r="294" spans="1:5" s="1" customFormat="1" ht="15.75" customHeight="1" x14ac:dyDescent="0.2">
      <c r="A294" s="28" t="s">
        <v>1570</v>
      </c>
      <c r="B294" s="11">
        <v>3066</v>
      </c>
      <c r="C294" s="5">
        <v>3066</v>
      </c>
      <c r="D294" s="59">
        <v>668</v>
      </c>
      <c r="E294" s="87">
        <f>IFERROR(C294/D294,"")</f>
        <v>4.5898203592814371</v>
      </c>
    </row>
    <row r="295" spans="1:5" s="1" customFormat="1" ht="15.75" customHeight="1" x14ac:dyDescent="0.2">
      <c r="A295" s="28"/>
      <c r="B295" s="11"/>
      <c r="C295" s="5"/>
      <c r="D295" s="59"/>
      <c r="E295" s="87" t="str">
        <f>IFERROR(C295/D295,"")</f>
        <v/>
      </c>
    </row>
    <row r="296" spans="1:5" s="1" customFormat="1" ht="15.75" customHeight="1" x14ac:dyDescent="0.25">
      <c r="A296" s="10" t="s">
        <v>1571</v>
      </c>
      <c r="B296" s="23">
        <f>SUM(B297:B305)</f>
        <v>12948</v>
      </c>
      <c r="C296" s="23">
        <f t="shared" ref="C296:E296" si="28">SUM(C297:C305)</f>
        <v>12941</v>
      </c>
      <c r="D296" s="69">
        <f t="shared" ref="D296" si="29">SUM(D297:D305)</f>
        <v>3030</v>
      </c>
      <c r="E296" s="90">
        <f>IFERROR(C296/D296,"")</f>
        <v>4.270957095709571</v>
      </c>
    </row>
    <row r="297" spans="1:5" s="1" customFormat="1" ht="15.75" customHeight="1" x14ac:dyDescent="0.2">
      <c r="A297" s="28" t="s">
        <v>1572</v>
      </c>
      <c r="B297" s="11">
        <v>1598</v>
      </c>
      <c r="C297" s="5">
        <v>1598</v>
      </c>
      <c r="D297" s="59">
        <v>396</v>
      </c>
      <c r="E297" s="87">
        <f>IFERROR(C297/D297,"")</f>
        <v>4.0353535353535355</v>
      </c>
    </row>
    <row r="298" spans="1:5" s="1" customFormat="1" ht="15.75" customHeight="1" x14ac:dyDescent="0.2">
      <c r="A298" s="28" t="s">
        <v>1573</v>
      </c>
      <c r="B298" s="11">
        <v>2311</v>
      </c>
      <c r="C298" s="5">
        <v>2309</v>
      </c>
      <c r="D298" s="59">
        <v>524</v>
      </c>
      <c r="E298" s="87">
        <f>IFERROR(C298/D298,"")</f>
        <v>4.406488549618321</v>
      </c>
    </row>
    <row r="299" spans="1:5" s="1" customFormat="1" ht="15.75" customHeight="1" x14ac:dyDescent="0.2">
      <c r="A299" s="28" t="s">
        <v>1574</v>
      </c>
      <c r="B299" s="11">
        <v>417</v>
      </c>
      <c r="C299" s="5">
        <v>417</v>
      </c>
      <c r="D299" s="59">
        <v>95</v>
      </c>
      <c r="E299" s="87">
        <f>IFERROR(C299/D299,"")</f>
        <v>4.3894736842105262</v>
      </c>
    </row>
    <row r="300" spans="1:5" s="1" customFormat="1" ht="15.75" customHeight="1" x14ac:dyDescent="0.2">
      <c r="A300" s="28" t="s">
        <v>1575</v>
      </c>
      <c r="B300" s="11">
        <v>909</v>
      </c>
      <c r="C300" s="5">
        <v>909</v>
      </c>
      <c r="D300" s="59">
        <v>207</v>
      </c>
      <c r="E300" s="87">
        <f>IFERROR(C300/D300,"")</f>
        <v>4.3913043478260869</v>
      </c>
    </row>
    <row r="301" spans="1:5" s="1" customFormat="1" ht="15.75" customHeight="1" x14ac:dyDescent="0.2">
      <c r="A301" s="28" t="s">
        <v>2</v>
      </c>
      <c r="B301" s="11">
        <v>5252</v>
      </c>
      <c r="C301" s="5">
        <v>5247</v>
      </c>
      <c r="D301" s="59">
        <v>1197</v>
      </c>
      <c r="E301" s="87">
        <f>IFERROR(C301/D301,"")</f>
        <v>4.3834586466165417</v>
      </c>
    </row>
    <row r="302" spans="1:5" s="1" customFormat="1" ht="15.75" customHeight="1" x14ac:dyDescent="0.2">
      <c r="A302" s="28" t="s">
        <v>1576</v>
      </c>
      <c r="B302" s="11">
        <v>537</v>
      </c>
      <c r="C302" s="5">
        <v>537</v>
      </c>
      <c r="D302" s="59">
        <v>140</v>
      </c>
      <c r="E302" s="87">
        <f>IFERROR(C302/D302,"")</f>
        <v>3.8357142857142859</v>
      </c>
    </row>
    <row r="303" spans="1:5" s="1" customFormat="1" ht="15.75" customHeight="1" x14ac:dyDescent="0.2">
      <c r="A303" s="28" t="s">
        <v>12</v>
      </c>
      <c r="B303" s="11">
        <v>312</v>
      </c>
      <c r="C303" s="5">
        <v>312</v>
      </c>
      <c r="D303" s="59">
        <v>68</v>
      </c>
      <c r="E303" s="87">
        <f>IFERROR(C303/D303,"")</f>
        <v>4.5882352941176467</v>
      </c>
    </row>
    <row r="304" spans="1:5" s="1" customFormat="1" ht="15.75" customHeight="1" x14ac:dyDescent="0.2">
      <c r="A304" s="28" t="s">
        <v>1577</v>
      </c>
      <c r="B304" s="11">
        <v>1041</v>
      </c>
      <c r="C304" s="5">
        <v>1041</v>
      </c>
      <c r="D304" s="59">
        <v>254</v>
      </c>
      <c r="E304" s="87">
        <f>IFERROR(C304/D304,"")</f>
        <v>4.0984251968503935</v>
      </c>
    </row>
    <row r="305" spans="1:5" s="1" customFormat="1" ht="15.75" customHeight="1" x14ac:dyDescent="0.2">
      <c r="A305" s="28" t="s">
        <v>1578</v>
      </c>
      <c r="B305" s="11">
        <v>571</v>
      </c>
      <c r="C305" s="5">
        <v>571</v>
      </c>
      <c r="D305" s="59">
        <v>149</v>
      </c>
      <c r="E305" s="87">
        <f>IFERROR(C305/D305,"")</f>
        <v>3.8322147651006713</v>
      </c>
    </row>
    <row r="306" spans="1:5" s="1" customFormat="1" ht="15.75" customHeight="1" x14ac:dyDescent="0.25">
      <c r="A306" s="10"/>
      <c r="B306" s="23"/>
      <c r="C306" s="5"/>
      <c r="D306" s="59"/>
      <c r="E306" s="87" t="str">
        <f>IFERROR(C306/D306,"")</f>
        <v/>
      </c>
    </row>
    <row r="307" spans="1:5" s="1" customFormat="1" ht="15.75" customHeight="1" x14ac:dyDescent="0.25">
      <c r="A307" s="10" t="s">
        <v>1579</v>
      </c>
      <c r="B307" s="23">
        <f>SUM(B308:B315)</f>
        <v>20559</v>
      </c>
      <c r="C307" s="23">
        <f t="shared" ref="C307:E307" si="30">SUM(C308:C315)</f>
        <v>20523</v>
      </c>
      <c r="D307" s="69">
        <f t="shared" ref="D307" si="31">SUM(D308:D315)</f>
        <v>5062</v>
      </c>
      <c r="E307" s="90">
        <f>IFERROR(C307/D307,"")</f>
        <v>4.0543263532200715</v>
      </c>
    </row>
    <row r="308" spans="1:5" s="1" customFormat="1" ht="15.75" customHeight="1" x14ac:dyDescent="0.2">
      <c r="A308" s="28" t="s">
        <v>1580</v>
      </c>
      <c r="B308" s="11">
        <v>1643</v>
      </c>
      <c r="C308" s="5">
        <v>1643</v>
      </c>
      <c r="D308" s="59">
        <v>440</v>
      </c>
      <c r="E308" s="87">
        <f>IFERROR(C308/D308,"")</f>
        <v>3.7340909090909089</v>
      </c>
    </row>
    <row r="309" spans="1:5" s="1" customFormat="1" ht="15.75" customHeight="1" x14ac:dyDescent="0.2">
      <c r="A309" s="28" t="s">
        <v>1581</v>
      </c>
      <c r="B309" s="11">
        <v>1086</v>
      </c>
      <c r="C309" s="5">
        <v>1086</v>
      </c>
      <c r="D309" s="59">
        <v>289</v>
      </c>
      <c r="E309" s="87">
        <f>IFERROR(C309/D309,"")</f>
        <v>3.7577854671280275</v>
      </c>
    </row>
    <row r="310" spans="1:5" s="1" customFormat="1" ht="15.75" customHeight="1" x14ac:dyDescent="0.2">
      <c r="A310" s="28" t="s">
        <v>1582</v>
      </c>
      <c r="B310" s="11">
        <v>3401</v>
      </c>
      <c r="C310" s="5">
        <v>3401</v>
      </c>
      <c r="D310" s="59">
        <v>800</v>
      </c>
      <c r="E310" s="87">
        <f>IFERROR(C310/D310,"")</f>
        <v>4.2512499999999998</v>
      </c>
    </row>
    <row r="311" spans="1:5" s="1" customFormat="1" ht="15.75" customHeight="1" x14ac:dyDescent="0.2">
      <c r="A311" s="28" t="s">
        <v>1583</v>
      </c>
      <c r="B311" s="11">
        <v>2701</v>
      </c>
      <c r="C311" s="5">
        <v>2701</v>
      </c>
      <c r="D311" s="59">
        <v>653</v>
      </c>
      <c r="E311" s="87">
        <f>IFERROR(C311/D311,"")</f>
        <v>4.1362940275650839</v>
      </c>
    </row>
    <row r="312" spans="1:5" s="1" customFormat="1" ht="15.75" customHeight="1" x14ac:dyDescent="0.2">
      <c r="A312" s="28" t="s">
        <v>1584</v>
      </c>
      <c r="B312" s="11">
        <v>834</v>
      </c>
      <c r="C312" s="5">
        <v>834</v>
      </c>
      <c r="D312" s="59">
        <v>249</v>
      </c>
      <c r="E312" s="87">
        <f>IFERROR(C312/D312,"")</f>
        <v>3.3493975903614457</v>
      </c>
    </row>
    <row r="313" spans="1:5" s="1" customFormat="1" ht="15.75" customHeight="1" x14ac:dyDescent="0.2">
      <c r="A313" s="28" t="s">
        <v>1585</v>
      </c>
      <c r="B313" s="11">
        <v>1094</v>
      </c>
      <c r="C313" s="5">
        <v>1094</v>
      </c>
      <c r="D313" s="59">
        <v>288</v>
      </c>
      <c r="E313" s="87">
        <f>IFERROR(C313/D313,"")</f>
        <v>3.7986111111111112</v>
      </c>
    </row>
    <row r="314" spans="1:5" s="1" customFormat="1" ht="15.75" customHeight="1" x14ac:dyDescent="0.2">
      <c r="A314" s="28" t="s">
        <v>2</v>
      </c>
      <c r="B314" s="11">
        <v>8411</v>
      </c>
      <c r="C314" s="5">
        <v>8375</v>
      </c>
      <c r="D314" s="59">
        <v>1963</v>
      </c>
      <c r="E314" s="87">
        <f>IFERROR(C314/D314,"")</f>
        <v>4.2664289353031073</v>
      </c>
    </row>
    <row r="315" spans="1:5" s="1" customFormat="1" ht="15.75" customHeight="1" x14ac:dyDescent="0.2">
      <c r="A315" s="28" t="s">
        <v>1586</v>
      </c>
      <c r="B315" s="11">
        <v>1389</v>
      </c>
      <c r="C315" s="5">
        <v>1389</v>
      </c>
      <c r="D315" s="59">
        <v>380</v>
      </c>
      <c r="E315" s="87">
        <f>IFERROR(C315/D315,"")</f>
        <v>3.655263157894737</v>
      </c>
    </row>
    <row r="316" spans="1:5" s="1" customFormat="1" ht="15.75" customHeight="1" x14ac:dyDescent="0.25">
      <c r="A316" s="10"/>
      <c r="B316" s="23"/>
      <c r="C316" s="5"/>
      <c r="D316" s="59"/>
      <c r="E316" s="87" t="str">
        <f>IFERROR(C316/D316,"")</f>
        <v/>
      </c>
    </row>
    <row r="317" spans="1:5" s="1" customFormat="1" ht="15.75" customHeight="1" x14ac:dyDescent="0.25">
      <c r="A317" s="10" t="s">
        <v>1587</v>
      </c>
      <c r="B317" s="23">
        <f>SUM(B318:B342)</f>
        <v>36803</v>
      </c>
      <c r="C317" s="23">
        <f>SUM(C318:C342)</f>
        <v>36741</v>
      </c>
      <c r="D317" s="69">
        <f>SUM(D318:D342)</f>
        <v>8046</v>
      </c>
      <c r="E317" s="90">
        <f>IFERROR(C317/D317,"")</f>
        <v>4.5663683818046232</v>
      </c>
    </row>
    <row r="318" spans="1:5" ht="15.75" customHeight="1" x14ac:dyDescent="0.2">
      <c r="A318" s="28" t="s">
        <v>1588</v>
      </c>
      <c r="B318" s="11">
        <v>587</v>
      </c>
      <c r="C318" s="5">
        <v>587</v>
      </c>
      <c r="D318" s="59">
        <v>134</v>
      </c>
      <c r="E318" s="87">
        <f>IFERROR(C318/D318,"")</f>
        <v>4.3805970149253728</v>
      </c>
    </row>
    <row r="319" spans="1:5" ht="15.75" customHeight="1" x14ac:dyDescent="0.2">
      <c r="A319" s="28" t="s">
        <v>1589</v>
      </c>
      <c r="B319" s="11">
        <v>2455</v>
      </c>
      <c r="C319" s="5">
        <v>2447</v>
      </c>
      <c r="D319" s="59">
        <v>472</v>
      </c>
      <c r="E319" s="87">
        <f>IFERROR(C319/D319,"")</f>
        <v>5.1843220338983054</v>
      </c>
    </row>
    <row r="320" spans="1:5" ht="15.75" customHeight="1" x14ac:dyDescent="0.2">
      <c r="A320" s="28" t="s">
        <v>1590</v>
      </c>
      <c r="B320" s="11">
        <v>1840</v>
      </c>
      <c r="C320" s="5">
        <v>1840</v>
      </c>
      <c r="D320" s="59">
        <v>439</v>
      </c>
      <c r="E320" s="87">
        <f>IFERROR(C320/D320,"")</f>
        <v>4.191343963553531</v>
      </c>
    </row>
    <row r="321" spans="1:5" ht="15.75" customHeight="1" x14ac:dyDescent="0.2">
      <c r="A321" s="28" t="s">
        <v>1591</v>
      </c>
      <c r="B321" s="11">
        <v>818</v>
      </c>
      <c r="C321" s="5">
        <v>818</v>
      </c>
      <c r="D321" s="59">
        <v>187</v>
      </c>
      <c r="E321" s="87">
        <f>IFERROR(C321/D321,"")</f>
        <v>4.3743315508021388</v>
      </c>
    </row>
    <row r="322" spans="1:5" ht="15.75" customHeight="1" x14ac:dyDescent="0.2">
      <c r="A322" s="28" t="s">
        <v>1592</v>
      </c>
      <c r="B322" s="11">
        <v>1595</v>
      </c>
      <c r="C322" s="5">
        <v>1582</v>
      </c>
      <c r="D322" s="59">
        <v>354</v>
      </c>
      <c r="E322" s="87">
        <f>IFERROR(C322/D322,"")</f>
        <v>4.4689265536723166</v>
      </c>
    </row>
    <row r="323" spans="1:5" ht="15.75" customHeight="1" x14ac:dyDescent="0.2">
      <c r="A323" s="28" t="s">
        <v>1593</v>
      </c>
      <c r="B323" s="11">
        <v>1825</v>
      </c>
      <c r="C323" s="5">
        <v>1825</v>
      </c>
      <c r="D323" s="59">
        <v>401</v>
      </c>
      <c r="E323" s="87">
        <f>IFERROR(C323/D323,"")</f>
        <v>4.5511221945137157</v>
      </c>
    </row>
    <row r="324" spans="1:5" ht="15.75" customHeight="1" x14ac:dyDescent="0.2">
      <c r="A324" s="28" t="s">
        <v>1594</v>
      </c>
      <c r="B324" s="11">
        <v>3169</v>
      </c>
      <c r="C324" s="5">
        <v>3169</v>
      </c>
      <c r="D324" s="59">
        <v>694</v>
      </c>
      <c r="E324" s="87">
        <f>IFERROR(C324/D324,"")</f>
        <v>4.5662824207492791</v>
      </c>
    </row>
    <row r="325" spans="1:5" ht="15.75" customHeight="1" x14ac:dyDescent="0.2">
      <c r="A325" s="28" t="s">
        <v>1595</v>
      </c>
      <c r="B325" s="11">
        <v>3923</v>
      </c>
      <c r="C325" s="5">
        <v>3923</v>
      </c>
      <c r="D325" s="59">
        <v>858</v>
      </c>
      <c r="E325" s="87">
        <f>IFERROR(C325/D325,"")</f>
        <v>4.5722610722610719</v>
      </c>
    </row>
    <row r="326" spans="1:5" ht="15.75" customHeight="1" x14ac:dyDescent="0.2">
      <c r="A326" s="28" t="s">
        <v>1596</v>
      </c>
      <c r="B326" s="11">
        <v>1422</v>
      </c>
      <c r="C326" s="5">
        <v>1421</v>
      </c>
      <c r="D326" s="59">
        <v>305</v>
      </c>
      <c r="E326" s="87">
        <f>IFERROR(C326/D326,"")</f>
        <v>4.6590163934426227</v>
      </c>
    </row>
    <row r="327" spans="1:5" ht="15.75" customHeight="1" x14ac:dyDescent="0.2">
      <c r="A327" s="28" t="s">
        <v>1597</v>
      </c>
      <c r="B327" s="11">
        <v>857</v>
      </c>
      <c r="C327" s="5">
        <v>857</v>
      </c>
      <c r="D327" s="59">
        <v>161</v>
      </c>
      <c r="E327" s="87">
        <f>IFERROR(C327/D327,"")</f>
        <v>5.3229813664596275</v>
      </c>
    </row>
    <row r="328" spans="1:5" ht="15.75" customHeight="1" x14ac:dyDescent="0.2">
      <c r="A328" s="28" t="s">
        <v>644</v>
      </c>
      <c r="B328" s="11">
        <v>519</v>
      </c>
      <c r="C328" s="5">
        <v>519</v>
      </c>
      <c r="D328" s="59">
        <v>120</v>
      </c>
      <c r="E328" s="87">
        <f>IFERROR(C328/D328,"")</f>
        <v>4.3250000000000002</v>
      </c>
    </row>
    <row r="329" spans="1:5" ht="15.75" customHeight="1" x14ac:dyDescent="0.2">
      <c r="A329" s="28" t="s">
        <v>1598</v>
      </c>
      <c r="B329" s="11">
        <v>3332</v>
      </c>
      <c r="C329" s="5">
        <v>3299</v>
      </c>
      <c r="D329" s="59">
        <v>751</v>
      </c>
      <c r="E329" s="87">
        <f>IFERROR(C329/D329,"")</f>
        <v>4.3928095872170436</v>
      </c>
    </row>
    <row r="330" spans="1:5" ht="15.75" customHeight="1" x14ac:dyDescent="0.2">
      <c r="A330" s="28" t="s">
        <v>152</v>
      </c>
      <c r="B330" s="11">
        <v>681</v>
      </c>
      <c r="C330" s="5">
        <v>681</v>
      </c>
      <c r="D330" s="59">
        <v>147</v>
      </c>
      <c r="E330" s="87">
        <f>IFERROR(C330/D330,"")</f>
        <v>4.6326530612244898</v>
      </c>
    </row>
    <row r="331" spans="1:5" ht="15.75" customHeight="1" x14ac:dyDescent="0.2">
      <c r="A331" s="28" t="s">
        <v>1599</v>
      </c>
      <c r="B331" s="11">
        <v>974</v>
      </c>
      <c r="C331" s="5">
        <v>974</v>
      </c>
      <c r="D331" s="59">
        <v>221</v>
      </c>
      <c r="E331" s="87">
        <f>IFERROR(C331/D331,"")</f>
        <v>4.4072398190045252</v>
      </c>
    </row>
    <row r="332" spans="1:5" ht="15.75" customHeight="1" x14ac:dyDescent="0.2">
      <c r="A332" s="28" t="s">
        <v>39</v>
      </c>
      <c r="B332" s="11">
        <v>566</v>
      </c>
      <c r="C332" s="5">
        <v>566</v>
      </c>
      <c r="D332" s="59">
        <v>127</v>
      </c>
      <c r="E332" s="87">
        <f>IFERROR(C332/D332,"")</f>
        <v>4.4566929133858268</v>
      </c>
    </row>
    <row r="333" spans="1:5" ht="15.75" customHeight="1" x14ac:dyDescent="0.2">
      <c r="A333" s="28" t="s">
        <v>2</v>
      </c>
      <c r="B333" s="11">
        <v>1659</v>
      </c>
      <c r="C333" s="5">
        <v>1652</v>
      </c>
      <c r="D333" s="59">
        <v>392</v>
      </c>
      <c r="E333" s="87">
        <f>IFERROR(C333/D333,"")</f>
        <v>4.2142857142857144</v>
      </c>
    </row>
    <row r="334" spans="1:5" ht="15.75" customHeight="1" x14ac:dyDescent="0.2">
      <c r="A334" s="28" t="s">
        <v>5</v>
      </c>
      <c r="B334" s="11">
        <v>2235</v>
      </c>
      <c r="C334" s="5">
        <v>2235</v>
      </c>
      <c r="D334" s="59">
        <v>462</v>
      </c>
      <c r="E334" s="87">
        <f>IFERROR(C334/D334,"")</f>
        <v>4.837662337662338</v>
      </c>
    </row>
    <row r="335" spans="1:5" ht="15.75" customHeight="1" x14ac:dyDescent="0.2">
      <c r="A335" s="28" t="s">
        <v>8</v>
      </c>
      <c r="B335" s="11">
        <v>1670</v>
      </c>
      <c r="C335" s="5">
        <v>1670</v>
      </c>
      <c r="D335" s="59">
        <v>378</v>
      </c>
      <c r="E335" s="87">
        <f>IFERROR(C335/D335,"")</f>
        <v>4.4179894179894177</v>
      </c>
    </row>
    <row r="336" spans="1:5" ht="15.75" customHeight="1" x14ac:dyDescent="0.2">
      <c r="A336" s="28" t="s">
        <v>11</v>
      </c>
      <c r="B336" s="11">
        <v>1958</v>
      </c>
      <c r="C336" s="5">
        <v>1958</v>
      </c>
      <c r="D336" s="59">
        <v>415</v>
      </c>
      <c r="E336" s="87">
        <f>IFERROR(C336/D336,"")</f>
        <v>4.7180722891566269</v>
      </c>
    </row>
    <row r="337" spans="1:5" ht="15.75" customHeight="1" x14ac:dyDescent="0.2">
      <c r="A337" s="28" t="s">
        <v>1600</v>
      </c>
      <c r="B337" s="11">
        <v>895</v>
      </c>
      <c r="C337" s="5">
        <v>895</v>
      </c>
      <c r="D337" s="59">
        <v>212</v>
      </c>
      <c r="E337" s="87">
        <f>IFERROR(C337/D337,"")</f>
        <v>4.2216981132075473</v>
      </c>
    </row>
    <row r="338" spans="1:5" ht="15.75" customHeight="1" x14ac:dyDescent="0.2">
      <c r="A338" s="28" t="s">
        <v>1601</v>
      </c>
      <c r="B338" s="11">
        <v>509</v>
      </c>
      <c r="C338" s="5">
        <v>509</v>
      </c>
      <c r="D338" s="59">
        <v>121</v>
      </c>
      <c r="E338" s="87">
        <f>IFERROR(C338/D338,"")</f>
        <v>4.2066115702479339</v>
      </c>
    </row>
    <row r="339" spans="1:5" ht="15.75" customHeight="1" x14ac:dyDescent="0.2">
      <c r="A339" s="28" t="s">
        <v>1602</v>
      </c>
      <c r="B339" s="11">
        <v>1418</v>
      </c>
      <c r="C339" s="5">
        <v>1418</v>
      </c>
      <c r="D339" s="59">
        <v>294</v>
      </c>
      <c r="E339" s="87">
        <f>IFERROR(C339/D339,"")</f>
        <v>4.8231292517006805</v>
      </c>
    </row>
    <row r="340" spans="1:5" ht="15.75" customHeight="1" x14ac:dyDescent="0.2">
      <c r="A340" s="28" t="s">
        <v>856</v>
      </c>
      <c r="B340" s="11">
        <v>566</v>
      </c>
      <c r="C340" s="5">
        <v>566</v>
      </c>
      <c r="D340" s="59">
        <v>137</v>
      </c>
      <c r="E340" s="87">
        <f>IFERROR(C340/D340,"")</f>
        <v>4.1313868613138682</v>
      </c>
    </row>
    <row r="341" spans="1:5" ht="15.75" customHeight="1" x14ac:dyDescent="0.2">
      <c r="A341" s="28" t="s">
        <v>1603</v>
      </c>
      <c r="B341" s="11">
        <v>758</v>
      </c>
      <c r="C341" s="5">
        <v>758</v>
      </c>
      <c r="D341" s="59">
        <v>127</v>
      </c>
      <c r="E341" s="87">
        <f>IFERROR(C341/D341,"")</f>
        <v>5.9685039370078741</v>
      </c>
    </row>
    <row r="342" spans="1:5" ht="15.75" customHeight="1" x14ac:dyDescent="0.2">
      <c r="A342" s="28" t="s">
        <v>1604</v>
      </c>
      <c r="B342" s="11">
        <v>572</v>
      </c>
      <c r="C342" s="5">
        <v>572</v>
      </c>
      <c r="D342" s="59">
        <v>137</v>
      </c>
      <c r="E342" s="87">
        <f>IFERROR(C342/D342,"")</f>
        <v>4.1751824817518246</v>
      </c>
    </row>
    <row r="343" spans="1:5" ht="15.75" customHeight="1" x14ac:dyDescent="0.2">
      <c r="A343" s="28"/>
      <c r="B343" s="11"/>
      <c r="C343" s="5"/>
      <c r="D343" s="59"/>
      <c r="E343" s="87" t="str">
        <f>IFERROR(C343/D343,"")</f>
        <v/>
      </c>
    </row>
    <row r="344" spans="1:5" ht="15.75" customHeight="1" x14ac:dyDescent="0.25">
      <c r="A344" s="10" t="s">
        <v>1605</v>
      </c>
      <c r="B344" s="23">
        <f>SUM(B345:B357)</f>
        <v>29469</v>
      </c>
      <c r="C344" s="23">
        <f t="shared" ref="C344:E344" si="32">SUM(C345:C357)</f>
        <v>29456</v>
      </c>
      <c r="D344" s="69">
        <f t="shared" ref="D344" si="33">SUM(D345:D357)</f>
        <v>7518</v>
      </c>
      <c r="E344" s="90">
        <f>IFERROR(C344/D344,"")</f>
        <v>3.9180633147113593</v>
      </c>
    </row>
    <row r="345" spans="1:5" ht="15.75" customHeight="1" x14ac:dyDescent="0.2">
      <c r="A345" s="28" t="s">
        <v>1606</v>
      </c>
      <c r="B345" s="11">
        <v>1097</v>
      </c>
      <c r="C345" s="5">
        <v>1097</v>
      </c>
      <c r="D345" s="59">
        <v>265</v>
      </c>
      <c r="E345" s="87">
        <f>IFERROR(C345/D345,"")</f>
        <v>4.1396226415094342</v>
      </c>
    </row>
    <row r="346" spans="1:5" ht="15.75" customHeight="1" x14ac:dyDescent="0.2">
      <c r="A346" s="28" t="s">
        <v>99</v>
      </c>
      <c r="B346" s="11">
        <v>611</v>
      </c>
      <c r="C346" s="5">
        <v>611</v>
      </c>
      <c r="D346" s="59">
        <v>166</v>
      </c>
      <c r="E346" s="87">
        <f>IFERROR(C346/D346,"")</f>
        <v>3.6807228915662651</v>
      </c>
    </row>
    <row r="347" spans="1:5" ht="15.75" customHeight="1" x14ac:dyDescent="0.2">
      <c r="A347" s="28" t="s">
        <v>233</v>
      </c>
      <c r="B347" s="11">
        <v>3308</v>
      </c>
      <c r="C347" s="5">
        <v>3308</v>
      </c>
      <c r="D347" s="59">
        <v>762</v>
      </c>
      <c r="E347" s="87">
        <f>IFERROR(C347/D347,"")</f>
        <v>4.3412073490813645</v>
      </c>
    </row>
    <row r="348" spans="1:5" ht="15.75" customHeight="1" x14ac:dyDescent="0.2">
      <c r="A348" s="28" t="s">
        <v>1607</v>
      </c>
      <c r="B348" s="11">
        <v>1060</v>
      </c>
      <c r="C348" s="5">
        <v>1060</v>
      </c>
      <c r="D348" s="59">
        <v>277</v>
      </c>
      <c r="E348" s="87">
        <f>IFERROR(C348/D348,"")</f>
        <v>3.8267148014440435</v>
      </c>
    </row>
    <row r="349" spans="1:5" ht="15.75" customHeight="1" x14ac:dyDescent="0.2">
      <c r="A349" s="28" t="s">
        <v>928</v>
      </c>
      <c r="B349" s="11">
        <v>505</v>
      </c>
      <c r="C349" s="5">
        <v>505</v>
      </c>
      <c r="D349" s="59">
        <v>139</v>
      </c>
      <c r="E349" s="87">
        <f>IFERROR(C349/D349,"")</f>
        <v>3.6330935251798562</v>
      </c>
    </row>
    <row r="350" spans="1:5" ht="15.75" customHeight="1" x14ac:dyDescent="0.2">
      <c r="A350" s="28" t="s">
        <v>152</v>
      </c>
      <c r="B350" s="11">
        <v>650</v>
      </c>
      <c r="C350" s="5">
        <v>650</v>
      </c>
      <c r="D350" s="59">
        <v>167</v>
      </c>
      <c r="E350" s="87">
        <f>IFERROR(C350/D350,"")</f>
        <v>3.8922155688622753</v>
      </c>
    </row>
    <row r="351" spans="1:5" ht="15.75" customHeight="1" x14ac:dyDescent="0.2">
      <c r="A351" s="28" t="s">
        <v>1608</v>
      </c>
      <c r="B351" s="11">
        <v>2451</v>
      </c>
      <c r="C351" s="5">
        <v>2451</v>
      </c>
      <c r="D351" s="59">
        <v>678</v>
      </c>
      <c r="E351" s="87">
        <f>IFERROR(C351/D351,"")</f>
        <v>3.6150442477876106</v>
      </c>
    </row>
    <row r="352" spans="1:5" ht="15.75" customHeight="1" x14ac:dyDescent="0.2">
      <c r="A352" s="28" t="s">
        <v>1609</v>
      </c>
      <c r="B352" s="11">
        <v>1571</v>
      </c>
      <c r="C352" s="5">
        <v>1571</v>
      </c>
      <c r="D352" s="59">
        <v>420</v>
      </c>
      <c r="E352" s="87">
        <f>IFERROR(C352/D352,"")</f>
        <v>3.7404761904761905</v>
      </c>
    </row>
    <row r="353" spans="1:5" ht="15.75" customHeight="1" x14ac:dyDescent="0.2">
      <c r="A353" s="28" t="s">
        <v>1610</v>
      </c>
      <c r="B353" s="11">
        <v>1655</v>
      </c>
      <c r="C353" s="5">
        <v>1655</v>
      </c>
      <c r="D353" s="59">
        <v>416</v>
      </c>
      <c r="E353" s="87">
        <f>IFERROR(C353/D353,"")</f>
        <v>3.9783653846153846</v>
      </c>
    </row>
    <row r="354" spans="1:5" ht="15.75" customHeight="1" x14ac:dyDescent="0.2">
      <c r="A354" s="28" t="s">
        <v>2</v>
      </c>
      <c r="B354" s="11">
        <v>8781</v>
      </c>
      <c r="C354" s="5">
        <v>8770</v>
      </c>
      <c r="D354" s="59">
        <v>2256</v>
      </c>
      <c r="E354" s="87">
        <f>IFERROR(C354/D354,"")</f>
        <v>3.8874113475177303</v>
      </c>
    </row>
    <row r="355" spans="1:5" ht="15.75" customHeight="1" x14ac:dyDescent="0.2">
      <c r="A355" s="28" t="s">
        <v>1611</v>
      </c>
      <c r="B355" s="11">
        <v>4204</v>
      </c>
      <c r="C355" s="5">
        <v>4204</v>
      </c>
      <c r="D355" s="59">
        <v>1074</v>
      </c>
      <c r="E355" s="87">
        <f>IFERROR(C355/D355,"")</f>
        <v>3.9143389199255121</v>
      </c>
    </row>
    <row r="356" spans="1:5" ht="15.75" customHeight="1" x14ac:dyDescent="0.2">
      <c r="A356" s="28" t="s">
        <v>1612</v>
      </c>
      <c r="B356" s="11">
        <v>2920</v>
      </c>
      <c r="C356" s="5">
        <v>2918</v>
      </c>
      <c r="D356" s="59">
        <v>732</v>
      </c>
      <c r="E356" s="87">
        <f>IFERROR(C356/D356,"")</f>
        <v>3.9863387978142075</v>
      </c>
    </row>
    <row r="357" spans="1:5" ht="15.75" customHeight="1" x14ac:dyDescent="0.2">
      <c r="A357" s="28" t="s">
        <v>1613</v>
      </c>
      <c r="B357" s="11">
        <v>656</v>
      </c>
      <c r="C357" s="5">
        <v>656</v>
      </c>
      <c r="D357" s="59">
        <v>166</v>
      </c>
      <c r="E357" s="87">
        <f>IFERROR(C357/D357,"")</f>
        <v>3.9518072289156625</v>
      </c>
    </row>
    <row r="358" spans="1:5" ht="15.75" customHeight="1" x14ac:dyDescent="0.25">
      <c r="A358" s="10"/>
      <c r="B358" s="23"/>
      <c r="C358" s="5"/>
      <c r="D358" s="59"/>
      <c r="E358" s="87" t="str">
        <f>IFERROR(C358/D358,"")</f>
        <v/>
      </c>
    </row>
    <row r="359" spans="1:5" ht="15.75" customHeight="1" x14ac:dyDescent="0.25">
      <c r="A359" s="10" t="s">
        <v>1614</v>
      </c>
      <c r="B359" s="23">
        <f>SUM(B360:B378)</f>
        <v>35612</v>
      </c>
      <c r="C359" s="23">
        <f t="shared" ref="C359:E359" si="34">SUM(C360:C378)</f>
        <v>35526</v>
      </c>
      <c r="D359" s="69">
        <f t="shared" ref="D359" si="35">SUM(D360:D378)</f>
        <v>8521</v>
      </c>
      <c r="E359" s="90">
        <f>IFERROR(C359/D359,"")</f>
        <v>4.1692289637366509</v>
      </c>
    </row>
    <row r="360" spans="1:5" ht="15.75" customHeight="1" x14ac:dyDescent="0.2">
      <c r="A360" s="28" t="s">
        <v>193</v>
      </c>
      <c r="B360" s="11">
        <v>899</v>
      </c>
      <c r="C360" s="5">
        <v>899</v>
      </c>
      <c r="D360" s="59">
        <v>224</v>
      </c>
      <c r="E360" s="87">
        <f>IFERROR(C360/D360,"")</f>
        <v>4.0133928571428568</v>
      </c>
    </row>
    <row r="361" spans="1:5" ht="15.75" customHeight="1" x14ac:dyDescent="0.2">
      <c r="A361" s="28" t="s">
        <v>1615</v>
      </c>
      <c r="B361" s="11">
        <v>1854</v>
      </c>
      <c r="C361" s="5">
        <v>1846</v>
      </c>
      <c r="D361" s="59">
        <v>453</v>
      </c>
      <c r="E361" s="87">
        <f>IFERROR(C361/D361,"")</f>
        <v>4.075055187637969</v>
      </c>
    </row>
    <row r="362" spans="1:5" ht="15.75" customHeight="1" x14ac:dyDescent="0.2">
      <c r="A362" s="28" t="s">
        <v>1616</v>
      </c>
      <c r="B362" s="11">
        <v>2830</v>
      </c>
      <c r="C362" s="5">
        <v>2814</v>
      </c>
      <c r="D362" s="59">
        <v>711</v>
      </c>
      <c r="E362" s="87">
        <f>IFERROR(C362/D362,"")</f>
        <v>3.9578059071729959</v>
      </c>
    </row>
    <row r="363" spans="1:5" ht="15.75" customHeight="1" x14ac:dyDescent="0.2">
      <c r="A363" s="28" t="s">
        <v>1617</v>
      </c>
      <c r="B363" s="11">
        <v>799</v>
      </c>
      <c r="C363" s="5">
        <v>799</v>
      </c>
      <c r="D363" s="59">
        <v>190</v>
      </c>
      <c r="E363" s="87">
        <f>IFERROR(C363/D363,"")</f>
        <v>4.2052631578947368</v>
      </c>
    </row>
    <row r="364" spans="1:5" ht="15.75" customHeight="1" x14ac:dyDescent="0.2">
      <c r="A364" s="28" t="s">
        <v>1618</v>
      </c>
      <c r="B364" s="11">
        <v>1669</v>
      </c>
      <c r="C364" s="5">
        <v>1669</v>
      </c>
      <c r="D364" s="59">
        <v>397</v>
      </c>
      <c r="E364" s="87">
        <f>IFERROR(C364/D364,"")</f>
        <v>4.2040302267002518</v>
      </c>
    </row>
    <row r="365" spans="1:5" ht="15.75" customHeight="1" x14ac:dyDescent="0.2">
      <c r="A365" s="28" t="s">
        <v>1619</v>
      </c>
      <c r="B365" s="11">
        <v>544</v>
      </c>
      <c r="C365" s="5">
        <v>544</v>
      </c>
      <c r="D365" s="59">
        <v>123</v>
      </c>
      <c r="E365" s="87">
        <f>IFERROR(C365/D365,"")</f>
        <v>4.4227642276422765</v>
      </c>
    </row>
    <row r="366" spans="1:5" ht="15.75" customHeight="1" x14ac:dyDescent="0.2">
      <c r="A366" s="28" t="s">
        <v>1620</v>
      </c>
      <c r="B366" s="11">
        <v>4311</v>
      </c>
      <c r="C366" s="5">
        <v>4306</v>
      </c>
      <c r="D366" s="59">
        <v>1154</v>
      </c>
      <c r="E366" s="87">
        <f>IFERROR(C366/D366,"")</f>
        <v>3.7313691507798961</v>
      </c>
    </row>
    <row r="367" spans="1:5" ht="15.75" customHeight="1" x14ac:dyDescent="0.2">
      <c r="A367" s="28" t="s">
        <v>1621</v>
      </c>
      <c r="B367" s="11">
        <v>1418</v>
      </c>
      <c r="C367" s="5">
        <v>1418</v>
      </c>
      <c r="D367" s="59">
        <v>369</v>
      </c>
      <c r="E367" s="87">
        <f>IFERROR(C367/D367,"")</f>
        <v>3.8428184281842817</v>
      </c>
    </row>
    <row r="368" spans="1:5" ht="15.75" customHeight="1" x14ac:dyDescent="0.2">
      <c r="A368" s="28" t="s">
        <v>1622</v>
      </c>
      <c r="B368" s="11">
        <v>1011</v>
      </c>
      <c r="C368" s="5">
        <v>1011</v>
      </c>
      <c r="D368" s="59">
        <v>226</v>
      </c>
      <c r="E368" s="87">
        <f>IFERROR(C368/D368,"")</f>
        <v>4.4734513274336285</v>
      </c>
    </row>
    <row r="369" spans="1:5" ht="15.75" customHeight="1" x14ac:dyDescent="0.2">
      <c r="A369" s="28" t="s">
        <v>368</v>
      </c>
      <c r="B369" s="11">
        <v>5643</v>
      </c>
      <c r="C369" s="5">
        <v>5590</v>
      </c>
      <c r="D369" s="59">
        <v>1260</v>
      </c>
      <c r="E369" s="87">
        <f>IFERROR(C369/D369,"")</f>
        <v>4.4365079365079367</v>
      </c>
    </row>
    <row r="370" spans="1:5" ht="15.75" customHeight="1" x14ac:dyDescent="0.2">
      <c r="A370" s="28" t="s">
        <v>1623</v>
      </c>
      <c r="B370" s="11">
        <v>1089</v>
      </c>
      <c r="C370" s="5">
        <v>1089</v>
      </c>
      <c r="D370" s="59">
        <v>292</v>
      </c>
      <c r="E370" s="87">
        <f>IFERROR(C370/D370,"")</f>
        <v>3.7294520547945207</v>
      </c>
    </row>
    <row r="371" spans="1:5" ht="15.75" customHeight="1" x14ac:dyDescent="0.2">
      <c r="A371" s="28" t="s">
        <v>390</v>
      </c>
      <c r="B371" s="11">
        <v>2011</v>
      </c>
      <c r="C371" s="5">
        <v>2011</v>
      </c>
      <c r="D371" s="59">
        <v>448</v>
      </c>
      <c r="E371" s="87">
        <f>IFERROR(C371/D371,"")</f>
        <v>4.4888392857142856</v>
      </c>
    </row>
    <row r="372" spans="1:5" ht="15.75" customHeight="1" x14ac:dyDescent="0.2">
      <c r="A372" s="28" t="s">
        <v>5</v>
      </c>
      <c r="B372" s="11">
        <v>884</v>
      </c>
      <c r="C372" s="5">
        <v>884</v>
      </c>
      <c r="D372" s="59">
        <v>200</v>
      </c>
      <c r="E372" s="87">
        <f>IFERROR(C372/D372,"")</f>
        <v>4.42</v>
      </c>
    </row>
    <row r="373" spans="1:5" ht="15.75" customHeight="1" x14ac:dyDescent="0.2">
      <c r="A373" s="28" t="s">
        <v>6</v>
      </c>
      <c r="B373" s="11">
        <v>1278</v>
      </c>
      <c r="C373" s="5">
        <v>1278</v>
      </c>
      <c r="D373" s="59">
        <v>320</v>
      </c>
      <c r="E373" s="87">
        <f>IFERROR(C373/D373,"")</f>
        <v>3.9937499999999999</v>
      </c>
    </row>
    <row r="374" spans="1:5" ht="15.75" customHeight="1" x14ac:dyDescent="0.2">
      <c r="A374" s="28" t="s">
        <v>14</v>
      </c>
      <c r="B374" s="11">
        <v>801</v>
      </c>
      <c r="C374" s="5">
        <v>801</v>
      </c>
      <c r="D374" s="59">
        <v>188</v>
      </c>
      <c r="E374" s="87">
        <f>IFERROR(C374/D374,"")</f>
        <v>4.2606382978723403</v>
      </c>
    </row>
    <row r="375" spans="1:5" ht="15.75" customHeight="1" x14ac:dyDescent="0.2">
      <c r="A375" s="28" t="s">
        <v>8</v>
      </c>
      <c r="B375" s="11">
        <v>979</v>
      </c>
      <c r="C375" s="5">
        <v>979</v>
      </c>
      <c r="D375" s="59">
        <v>256</v>
      </c>
      <c r="E375" s="87">
        <f>IFERROR(C375/D375,"")</f>
        <v>3.82421875</v>
      </c>
    </row>
    <row r="376" spans="1:5" ht="15.75" customHeight="1" x14ac:dyDescent="0.2">
      <c r="A376" s="28" t="s">
        <v>369</v>
      </c>
      <c r="B376" s="11">
        <v>3864</v>
      </c>
      <c r="C376" s="5">
        <v>3864</v>
      </c>
      <c r="D376" s="59">
        <v>832</v>
      </c>
      <c r="E376" s="87">
        <f>IFERROR(C376/D376,"")</f>
        <v>4.6442307692307692</v>
      </c>
    </row>
    <row r="377" spans="1:5" ht="15.75" customHeight="1" x14ac:dyDescent="0.2">
      <c r="A377" s="28" t="s">
        <v>1624</v>
      </c>
      <c r="B377" s="11">
        <v>1659</v>
      </c>
      <c r="C377" s="5">
        <v>1655</v>
      </c>
      <c r="D377" s="59">
        <v>391</v>
      </c>
      <c r="E377" s="87">
        <f>IFERROR(C377/D377,"")</f>
        <v>4.2327365728900253</v>
      </c>
    </row>
    <row r="378" spans="1:5" ht="15.75" customHeight="1" x14ac:dyDescent="0.2">
      <c r="A378" s="28" t="s">
        <v>1625</v>
      </c>
      <c r="B378" s="11">
        <v>2069</v>
      </c>
      <c r="C378" s="5">
        <v>2069</v>
      </c>
      <c r="D378" s="59">
        <v>487</v>
      </c>
      <c r="E378" s="87">
        <f>IFERROR(C378/D378,"")</f>
        <v>4.248459958932238</v>
      </c>
    </row>
    <row r="379" spans="1:5" ht="15.75" customHeight="1" x14ac:dyDescent="0.25">
      <c r="A379" s="10"/>
      <c r="B379" s="23"/>
      <c r="C379" s="5"/>
      <c r="D379" s="59"/>
      <c r="E379" s="87" t="str">
        <f>IFERROR(C379/D379,"")</f>
        <v/>
      </c>
    </row>
    <row r="380" spans="1:5" ht="15.75" customHeight="1" x14ac:dyDescent="0.25">
      <c r="A380" s="10" t="s">
        <v>1626</v>
      </c>
      <c r="B380" s="23">
        <f>SUM(B381:B390)</f>
        <v>22444</v>
      </c>
      <c r="C380" s="23">
        <f t="shared" ref="C380:E380" si="36">SUM(C381:C390)</f>
        <v>22338</v>
      </c>
      <c r="D380" s="69">
        <f t="shared" ref="D380" si="37">SUM(D381:D390)</f>
        <v>5636</v>
      </c>
      <c r="E380" s="90">
        <f>IFERROR(C380/D380,"")</f>
        <v>3.9634492547906315</v>
      </c>
    </row>
    <row r="381" spans="1:5" ht="15.75" customHeight="1" x14ac:dyDescent="0.2">
      <c r="A381" s="28" t="s">
        <v>1627</v>
      </c>
      <c r="B381" s="11">
        <v>1457</v>
      </c>
      <c r="C381" s="5">
        <v>1457</v>
      </c>
      <c r="D381" s="59">
        <v>399</v>
      </c>
      <c r="E381" s="87">
        <f>IFERROR(C381/D381,"")</f>
        <v>3.6516290726817044</v>
      </c>
    </row>
    <row r="382" spans="1:5" ht="15.75" customHeight="1" x14ac:dyDescent="0.2">
      <c r="A382" s="28" t="s">
        <v>1628</v>
      </c>
      <c r="B382" s="11">
        <v>3020</v>
      </c>
      <c r="C382" s="5">
        <v>3020</v>
      </c>
      <c r="D382" s="59">
        <v>758</v>
      </c>
      <c r="E382" s="87">
        <f>IFERROR(C382/D382,"")</f>
        <v>3.9841688654353562</v>
      </c>
    </row>
    <row r="383" spans="1:5" ht="15.75" customHeight="1" x14ac:dyDescent="0.2">
      <c r="A383" s="28" t="s">
        <v>1629</v>
      </c>
      <c r="B383" s="11">
        <v>909</v>
      </c>
      <c r="C383" s="5">
        <v>909</v>
      </c>
      <c r="D383" s="59">
        <v>274</v>
      </c>
      <c r="E383" s="87">
        <f>IFERROR(C383/D383,"")</f>
        <v>3.3175182481751824</v>
      </c>
    </row>
    <row r="384" spans="1:5" ht="15.75" customHeight="1" x14ac:dyDescent="0.2">
      <c r="A384" s="28" t="s">
        <v>1630</v>
      </c>
      <c r="B384" s="11">
        <v>2095</v>
      </c>
      <c r="C384" s="5">
        <v>2036</v>
      </c>
      <c r="D384" s="59">
        <v>530</v>
      </c>
      <c r="E384" s="87">
        <f>IFERROR(C384/D384,"")</f>
        <v>3.8415094339622642</v>
      </c>
    </row>
    <row r="385" spans="1:5" ht="15.75" customHeight="1" x14ac:dyDescent="0.2">
      <c r="A385" s="28" t="s">
        <v>1631</v>
      </c>
      <c r="B385" s="11">
        <v>3001</v>
      </c>
      <c r="C385" s="5">
        <v>3001</v>
      </c>
      <c r="D385" s="59">
        <v>783</v>
      </c>
      <c r="E385" s="87">
        <f>IFERROR(C385/D385,"")</f>
        <v>3.8326947637292466</v>
      </c>
    </row>
    <row r="386" spans="1:5" ht="15.75" customHeight="1" x14ac:dyDescent="0.2">
      <c r="A386" s="28" t="s">
        <v>1433</v>
      </c>
      <c r="B386" s="11">
        <v>1922</v>
      </c>
      <c r="C386" s="5">
        <v>1922</v>
      </c>
      <c r="D386" s="59">
        <v>499</v>
      </c>
      <c r="E386" s="87">
        <f>IFERROR(C386/D386,"")</f>
        <v>3.8517034068136273</v>
      </c>
    </row>
    <row r="387" spans="1:5" ht="15.75" customHeight="1" x14ac:dyDescent="0.2">
      <c r="A387" s="28" t="s">
        <v>1610</v>
      </c>
      <c r="B387" s="11">
        <v>1510</v>
      </c>
      <c r="C387" s="5">
        <v>1510</v>
      </c>
      <c r="D387" s="59">
        <v>387</v>
      </c>
      <c r="E387" s="87">
        <f>IFERROR(C387/D387,"")</f>
        <v>3.9018087855297159</v>
      </c>
    </row>
    <row r="388" spans="1:5" ht="15.75" customHeight="1" x14ac:dyDescent="0.2">
      <c r="A388" s="28" t="s">
        <v>2</v>
      </c>
      <c r="B388" s="11">
        <v>5714</v>
      </c>
      <c r="C388" s="5">
        <v>5667</v>
      </c>
      <c r="D388" s="59">
        <v>1380</v>
      </c>
      <c r="E388" s="87">
        <f>IFERROR(C388/D388,"")</f>
        <v>4.1065217391304349</v>
      </c>
    </row>
    <row r="389" spans="1:5" ht="15.75" customHeight="1" x14ac:dyDescent="0.2">
      <c r="A389" s="28" t="s">
        <v>1632</v>
      </c>
      <c r="B389" s="11">
        <v>2036</v>
      </c>
      <c r="C389" s="5">
        <v>2036</v>
      </c>
      <c r="D389" s="59">
        <v>435</v>
      </c>
      <c r="E389" s="87">
        <f>IFERROR(C389/D389,"")</f>
        <v>4.6804597701149424</v>
      </c>
    </row>
    <row r="390" spans="1:5" ht="15.75" customHeight="1" x14ac:dyDescent="0.2">
      <c r="A390" s="28" t="s">
        <v>1633</v>
      </c>
      <c r="B390" s="11">
        <v>780</v>
      </c>
      <c r="C390" s="5">
        <v>780</v>
      </c>
      <c r="D390" s="59">
        <v>191</v>
      </c>
      <c r="E390" s="87">
        <f>IFERROR(C390/D390,"")</f>
        <v>4.0837696335078535</v>
      </c>
    </row>
    <row r="391" spans="1:5" ht="15.75" customHeight="1" x14ac:dyDescent="0.25">
      <c r="A391" s="10"/>
      <c r="B391" s="23"/>
      <c r="C391" s="5"/>
      <c r="D391" s="59"/>
      <c r="E391" s="87" t="str">
        <f>IFERROR(C391/D391,"")</f>
        <v/>
      </c>
    </row>
    <row r="392" spans="1:5" ht="15.75" customHeight="1" x14ac:dyDescent="0.25">
      <c r="A392" s="10" t="s">
        <v>1634</v>
      </c>
      <c r="B392" s="23">
        <f>SUM(B393:B406)</f>
        <v>66327</v>
      </c>
      <c r="C392" s="23">
        <f t="shared" ref="C392:E392" si="38">SUM(C393:C406)</f>
        <v>66254</v>
      </c>
      <c r="D392" s="69">
        <f t="shared" ref="D392" si="39">SUM(D393:D406)</f>
        <v>16210</v>
      </c>
      <c r="E392" s="90">
        <f>IFERROR(C392/D392,"")</f>
        <v>4.0872301048735347</v>
      </c>
    </row>
    <row r="393" spans="1:5" ht="15.75" customHeight="1" x14ac:dyDescent="0.2">
      <c r="A393" s="28" t="s">
        <v>1635</v>
      </c>
      <c r="B393" s="11">
        <v>1904</v>
      </c>
      <c r="C393" s="5">
        <v>1898</v>
      </c>
      <c r="D393" s="59">
        <v>483</v>
      </c>
      <c r="E393" s="87">
        <f>IFERROR(C393/D393,"")</f>
        <v>3.9296066252587991</v>
      </c>
    </row>
    <row r="394" spans="1:5" ht="15.75" customHeight="1" x14ac:dyDescent="0.2">
      <c r="A394" s="28" t="s">
        <v>1636</v>
      </c>
      <c r="B394" s="11">
        <v>3268</v>
      </c>
      <c r="C394" s="5">
        <v>3264</v>
      </c>
      <c r="D394" s="59">
        <v>855</v>
      </c>
      <c r="E394" s="87">
        <f>IFERROR(C394/D394,"")</f>
        <v>3.8175438596491227</v>
      </c>
    </row>
    <row r="395" spans="1:5" ht="15.75" customHeight="1" x14ac:dyDescent="0.2">
      <c r="A395" s="28" t="s">
        <v>1331</v>
      </c>
      <c r="B395" s="11">
        <v>14823</v>
      </c>
      <c r="C395" s="5">
        <v>14823</v>
      </c>
      <c r="D395" s="59">
        <v>3466</v>
      </c>
      <c r="E395" s="87">
        <f>IFERROR(C395/D395,"")</f>
        <v>4.27668782458165</v>
      </c>
    </row>
    <row r="396" spans="1:5" ht="15.75" customHeight="1" x14ac:dyDescent="0.2">
      <c r="A396" s="28" t="s">
        <v>501</v>
      </c>
      <c r="B396" s="11">
        <v>3179</v>
      </c>
      <c r="C396" s="5">
        <v>3179</v>
      </c>
      <c r="D396" s="59">
        <v>819</v>
      </c>
      <c r="E396" s="87">
        <f>IFERROR(C396/D396,"")</f>
        <v>3.8815628815628815</v>
      </c>
    </row>
    <row r="397" spans="1:5" ht="15.75" customHeight="1" x14ac:dyDescent="0.2">
      <c r="A397" s="28" t="s">
        <v>1637</v>
      </c>
      <c r="B397" s="11">
        <v>988</v>
      </c>
      <c r="C397" s="5">
        <v>985</v>
      </c>
      <c r="D397" s="59">
        <v>220</v>
      </c>
      <c r="E397" s="87">
        <f>IFERROR(C397/D397,"")</f>
        <v>4.4772727272727275</v>
      </c>
    </row>
    <row r="398" spans="1:5" ht="15.75" customHeight="1" x14ac:dyDescent="0.2">
      <c r="A398" s="28" t="s">
        <v>1638</v>
      </c>
      <c r="B398" s="11">
        <v>12902</v>
      </c>
      <c r="C398" s="5">
        <v>12880</v>
      </c>
      <c r="D398" s="59">
        <v>3187</v>
      </c>
      <c r="E398" s="87">
        <f>IFERROR(C398/D398,"")</f>
        <v>4.0414182616881078</v>
      </c>
    </row>
    <row r="399" spans="1:5" ht="15.75" customHeight="1" x14ac:dyDescent="0.2">
      <c r="A399" s="28" t="s">
        <v>1639</v>
      </c>
      <c r="B399" s="11">
        <v>784</v>
      </c>
      <c r="C399" s="5">
        <v>784</v>
      </c>
      <c r="D399" s="59">
        <v>189</v>
      </c>
      <c r="E399" s="87">
        <f>IFERROR(C399/D399,"")</f>
        <v>4.1481481481481479</v>
      </c>
    </row>
    <row r="400" spans="1:5" ht="15.75" customHeight="1" x14ac:dyDescent="0.2">
      <c r="A400" s="28" t="s">
        <v>1640</v>
      </c>
      <c r="B400" s="11">
        <v>3171</v>
      </c>
      <c r="C400" s="5">
        <v>3171</v>
      </c>
      <c r="D400" s="59">
        <v>725</v>
      </c>
      <c r="E400" s="87">
        <f>IFERROR(C400/D400,"")</f>
        <v>4.3737931034482758</v>
      </c>
    </row>
    <row r="401" spans="1:5" ht="15.75" customHeight="1" x14ac:dyDescent="0.2">
      <c r="A401" s="28" t="s">
        <v>1641</v>
      </c>
      <c r="B401" s="11">
        <v>8404</v>
      </c>
      <c r="C401" s="5">
        <v>8404</v>
      </c>
      <c r="D401" s="59">
        <v>2110</v>
      </c>
      <c r="E401" s="87">
        <f>IFERROR(C401/D401,"")</f>
        <v>3.9829383886255925</v>
      </c>
    </row>
    <row r="402" spans="1:5" ht="15.75" customHeight="1" x14ac:dyDescent="0.2">
      <c r="A402" s="28" t="s">
        <v>1642</v>
      </c>
      <c r="B402" s="11">
        <v>793</v>
      </c>
      <c r="C402" s="5">
        <v>793</v>
      </c>
      <c r="D402" s="59">
        <v>184</v>
      </c>
      <c r="E402" s="87">
        <f>IFERROR(C402/D402,"")</f>
        <v>4.3097826086956523</v>
      </c>
    </row>
    <row r="403" spans="1:5" ht="15.75" customHeight="1" x14ac:dyDescent="0.2">
      <c r="A403" s="28" t="s">
        <v>1610</v>
      </c>
      <c r="B403" s="11">
        <v>6618</v>
      </c>
      <c r="C403" s="5">
        <v>6594</v>
      </c>
      <c r="D403" s="59">
        <v>1650</v>
      </c>
      <c r="E403" s="87">
        <f>IFERROR(C403/D403,"")</f>
        <v>3.9963636363636366</v>
      </c>
    </row>
    <row r="404" spans="1:5" ht="15.75" customHeight="1" x14ac:dyDescent="0.2">
      <c r="A404" s="28" t="s">
        <v>2</v>
      </c>
      <c r="B404" s="11">
        <v>3376</v>
      </c>
      <c r="C404" s="5">
        <v>3362</v>
      </c>
      <c r="D404" s="59">
        <v>797</v>
      </c>
      <c r="E404" s="87">
        <f>IFERROR(C404/D404,"")</f>
        <v>4.2183186951066496</v>
      </c>
    </row>
    <row r="405" spans="1:5" ht="15.75" customHeight="1" x14ac:dyDescent="0.2">
      <c r="A405" s="28" t="s">
        <v>1643</v>
      </c>
      <c r="B405" s="11">
        <v>3912</v>
      </c>
      <c r="C405" s="5">
        <v>3912</v>
      </c>
      <c r="D405" s="59">
        <v>982</v>
      </c>
      <c r="E405" s="87">
        <f>IFERROR(C405/D405,"")</f>
        <v>3.9837067209775969</v>
      </c>
    </row>
    <row r="406" spans="1:5" ht="15.75" customHeight="1" x14ac:dyDescent="0.2">
      <c r="A406" s="28" t="s">
        <v>1644</v>
      </c>
      <c r="B406" s="11">
        <v>2205</v>
      </c>
      <c r="C406" s="5">
        <v>2205</v>
      </c>
      <c r="D406" s="59">
        <v>543</v>
      </c>
      <c r="E406" s="87">
        <f>IFERROR(C406/D406,"")</f>
        <v>4.0607734806629834</v>
      </c>
    </row>
    <row r="407" spans="1:5" ht="15.75" customHeight="1" x14ac:dyDescent="0.25">
      <c r="A407" s="10"/>
      <c r="B407" s="23"/>
      <c r="C407" s="5"/>
      <c r="D407" s="59"/>
      <c r="E407" s="87" t="str">
        <f>IFERROR(C407/D407,"")</f>
        <v/>
      </c>
    </row>
    <row r="408" spans="1:5" ht="15.75" customHeight="1" x14ac:dyDescent="0.25">
      <c r="A408" s="10" t="s">
        <v>1645</v>
      </c>
      <c r="B408" s="23">
        <f>SUM(B409:B426)</f>
        <v>29998</v>
      </c>
      <c r="C408" s="23">
        <f t="shared" ref="C408:E408" si="40">SUM(C409:C426)</f>
        <v>29988</v>
      </c>
      <c r="D408" s="69">
        <f t="shared" ref="D408" si="41">SUM(D409:D426)</f>
        <v>7103</v>
      </c>
      <c r="E408" s="90">
        <f>IFERROR(C408/D408,"")</f>
        <v>4.2218780796846405</v>
      </c>
    </row>
    <row r="409" spans="1:5" ht="15.75" customHeight="1" x14ac:dyDescent="0.2">
      <c r="A409" s="28" t="s">
        <v>1646</v>
      </c>
      <c r="B409" s="11">
        <v>1068</v>
      </c>
      <c r="C409" s="5">
        <v>1067</v>
      </c>
      <c r="D409" s="59">
        <v>299</v>
      </c>
      <c r="E409" s="87">
        <f>IFERROR(C409/D409,"")</f>
        <v>3.5685618729096991</v>
      </c>
    </row>
    <row r="410" spans="1:5" ht="15.75" customHeight="1" x14ac:dyDescent="0.2">
      <c r="A410" s="28" t="s">
        <v>1647</v>
      </c>
      <c r="B410" s="11">
        <v>1071</v>
      </c>
      <c r="C410" s="5">
        <v>1071</v>
      </c>
      <c r="D410" s="59">
        <v>272</v>
      </c>
      <c r="E410" s="87">
        <f>IFERROR(C410/D410,"")</f>
        <v>3.9375</v>
      </c>
    </row>
    <row r="411" spans="1:5" ht="15.75" customHeight="1" x14ac:dyDescent="0.2">
      <c r="A411" s="28" t="s">
        <v>1648</v>
      </c>
      <c r="B411" s="11">
        <v>481</v>
      </c>
      <c r="C411" s="5">
        <v>476</v>
      </c>
      <c r="D411" s="59">
        <v>119</v>
      </c>
      <c r="E411" s="87">
        <f>IFERROR(C411/D411,"")</f>
        <v>4</v>
      </c>
    </row>
    <row r="412" spans="1:5" ht="15.75" customHeight="1" x14ac:dyDescent="0.2">
      <c r="A412" s="28" t="s">
        <v>1649</v>
      </c>
      <c r="B412" s="11">
        <v>561</v>
      </c>
      <c r="C412" s="5">
        <v>561</v>
      </c>
      <c r="D412" s="59">
        <v>131</v>
      </c>
      <c r="E412" s="87">
        <f>IFERROR(C412/D412,"")</f>
        <v>4.2824427480916034</v>
      </c>
    </row>
    <row r="413" spans="1:5" ht="15.75" customHeight="1" x14ac:dyDescent="0.2">
      <c r="A413" s="28" t="s">
        <v>1301</v>
      </c>
      <c r="B413" s="11">
        <v>1208</v>
      </c>
      <c r="C413" s="5">
        <v>1207</v>
      </c>
      <c r="D413" s="59">
        <v>262</v>
      </c>
      <c r="E413" s="87">
        <f>IFERROR(C413/D413,"")</f>
        <v>4.606870229007634</v>
      </c>
    </row>
    <row r="414" spans="1:5" ht="15.75" customHeight="1" x14ac:dyDescent="0.2">
      <c r="A414" s="28" t="s">
        <v>1650</v>
      </c>
      <c r="B414" s="11">
        <v>1094</v>
      </c>
      <c r="C414" s="5">
        <v>1094</v>
      </c>
      <c r="D414" s="59">
        <v>259</v>
      </c>
      <c r="E414" s="87">
        <f>IFERROR(C414/D414,"")</f>
        <v>4.2239382239382239</v>
      </c>
    </row>
    <row r="415" spans="1:5" ht="15.75" customHeight="1" x14ac:dyDescent="0.2">
      <c r="A415" s="28" t="s">
        <v>1651</v>
      </c>
      <c r="B415" s="11">
        <v>3109</v>
      </c>
      <c r="C415" s="5">
        <v>3109</v>
      </c>
      <c r="D415" s="59">
        <v>756</v>
      </c>
      <c r="E415" s="87">
        <f>IFERROR(C415/D415,"")</f>
        <v>4.1124338624338623</v>
      </c>
    </row>
    <row r="416" spans="1:5" ht="15.75" customHeight="1" x14ac:dyDescent="0.2">
      <c r="A416" s="28" t="s">
        <v>506</v>
      </c>
      <c r="B416" s="11">
        <v>3376</v>
      </c>
      <c r="C416" s="5">
        <v>3376</v>
      </c>
      <c r="D416" s="59">
        <v>770</v>
      </c>
      <c r="E416" s="87">
        <f>IFERROR(C416/D416,"")</f>
        <v>4.3844155844155841</v>
      </c>
    </row>
    <row r="417" spans="1:5" ht="15.75" customHeight="1" x14ac:dyDescent="0.2">
      <c r="A417" s="28" t="s">
        <v>1652</v>
      </c>
      <c r="B417" s="11">
        <v>603</v>
      </c>
      <c r="C417" s="5">
        <v>603</v>
      </c>
      <c r="D417" s="59">
        <v>150</v>
      </c>
      <c r="E417" s="87">
        <f>IFERROR(C417/D417,"")</f>
        <v>4.0199999999999996</v>
      </c>
    </row>
    <row r="418" spans="1:5" ht="15.75" customHeight="1" x14ac:dyDescent="0.2">
      <c r="A418" s="28" t="s">
        <v>1653</v>
      </c>
      <c r="B418" s="11">
        <v>1021</v>
      </c>
      <c r="C418" s="5">
        <v>1021</v>
      </c>
      <c r="D418" s="59">
        <v>230</v>
      </c>
      <c r="E418" s="87">
        <f>IFERROR(C418/D418,"")</f>
        <v>4.4391304347826086</v>
      </c>
    </row>
    <row r="419" spans="1:5" ht="15.75" customHeight="1" x14ac:dyDescent="0.2">
      <c r="A419" s="28" t="s">
        <v>2</v>
      </c>
      <c r="B419" s="11">
        <v>6034</v>
      </c>
      <c r="C419" s="5">
        <v>6031</v>
      </c>
      <c r="D419" s="59">
        <v>1372</v>
      </c>
      <c r="E419" s="87">
        <f>IFERROR(C419/D419,"")</f>
        <v>4.3957725947521862</v>
      </c>
    </row>
    <row r="420" spans="1:5" ht="15.75" customHeight="1" x14ac:dyDescent="0.2">
      <c r="A420" s="28" t="s">
        <v>1654</v>
      </c>
      <c r="B420" s="11">
        <v>604</v>
      </c>
      <c r="C420" s="5">
        <v>604</v>
      </c>
      <c r="D420" s="59">
        <v>150</v>
      </c>
      <c r="E420" s="87">
        <f>IFERROR(C420/D420,"")</f>
        <v>4.0266666666666664</v>
      </c>
    </row>
    <row r="421" spans="1:5" ht="15.75" customHeight="1" x14ac:dyDescent="0.2">
      <c r="A421" s="28" t="s">
        <v>1655</v>
      </c>
      <c r="B421" s="11">
        <v>1940</v>
      </c>
      <c r="C421" s="5">
        <v>1940</v>
      </c>
      <c r="D421" s="59">
        <v>445</v>
      </c>
      <c r="E421" s="87">
        <f>IFERROR(C421/D421,"")</f>
        <v>4.3595505617977528</v>
      </c>
    </row>
    <row r="422" spans="1:5" ht="15.75" customHeight="1" x14ac:dyDescent="0.2">
      <c r="A422" s="28" t="s">
        <v>1656</v>
      </c>
      <c r="B422" s="11">
        <v>1498</v>
      </c>
      <c r="C422" s="5">
        <v>1498</v>
      </c>
      <c r="D422" s="59">
        <v>357</v>
      </c>
      <c r="E422" s="87">
        <f>IFERROR(C422/D422,"")</f>
        <v>4.1960784313725492</v>
      </c>
    </row>
    <row r="423" spans="1:5" ht="15.75" customHeight="1" x14ac:dyDescent="0.2">
      <c r="A423" s="28" t="s">
        <v>1657</v>
      </c>
      <c r="B423" s="11">
        <v>1261</v>
      </c>
      <c r="C423" s="5">
        <v>1261</v>
      </c>
      <c r="D423" s="59">
        <v>309</v>
      </c>
      <c r="E423" s="87">
        <f>IFERROR(C423/D423,"")</f>
        <v>4.0809061488673137</v>
      </c>
    </row>
    <row r="424" spans="1:5" ht="15.75" customHeight="1" x14ac:dyDescent="0.2">
      <c r="A424" s="28" t="s">
        <v>1658</v>
      </c>
      <c r="B424" s="11">
        <v>1011</v>
      </c>
      <c r="C424" s="5">
        <v>1011</v>
      </c>
      <c r="D424" s="59">
        <v>264</v>
      </c>
      <c r="E424" s="87">
        <f>IFERROR(C424/D424,"")</f>
        <v>3.8295454545454546</v>
      </c>
    </row>
    <row r="425" spans="1:5" ht="15.75" customHeight="1" x14ac:dyDescent="0.2">
      <c r="A425" s="28" t="s">
        <v>1659</v>
      </c>
      <c r="B425" s="11">
        <v>689</v>
      </c>
      <c r="C425" s="5">
        <v>689</v>
      </c>
      <c r="D425" s="59">
        <v>173</v>
      </c>
      <c r="E425" s="87">
        <f>IFERROR(C425/D425,"")</f>
        <v>3.9826589595375723</v>
      </c>
    </row>
    <row r="426" spans="1:5" ht="15.75" customHeight="1" x14ac:dyDescent="0.2">
      <c r="A426" s="28" t="s">
        <v>1660</v>
      </c>
      <c r="B426" s="11">
        <v>3369</v>
      </c>
      <c r="C426" s="5">
        <v>3369</v>
      </c>
      <c r="D426" s="59">
        <v>785</v>
      </c>
      <c r="E426" s="87">
        <f>IFERROR(C426/D426,"")</f>
        <v>4.2917197452229301</v>
      </c>
    </row>
    <row r="427" spans="1:5" ht="15.75" customHeight="1" x14ac:dyDescent="0.2">
      <c r="A427" s="28"/>
      <c r="B427" s="11"/>
      <c r="C427" s="5"/>
      <c r="D427" s="59"/>
      <c r="E427" s="87" t="str">
        <f>IFERROR(C427/D427,"")</f>
        <v/>
      </c>
    </row>
    <row r="428" spans="1:5" ht="15.75" customHeight="1" x14ac:dyDescent="0.25">
      <c r="A428" s="10" t="s">
        <v>1661</v>
      </c>
      <c r="B428" s="23">
        <f>SUM(B429:B438)</f>
        <v>9764</v>
      </c>
      <c r="C428" s="23">
        <f t="shared" ref="C428:E428" si="42">SUM(C429:C438)</f>
        <v>9730</v>
      </c>
      <c r="D428" s="69">
        <f t="shared" ref="D428" si="43">SUM(D429:D438)</f>
        <v>2221</v>
      </c>
      <c r="E428" s="90">
        <f>IFERROR(C428/D428,"")</f>
        <v>4.3809095002251235</v>
      </c>
    </row>
    <row r="429" spans="1:5" ht="15.75" customHeight="1" x14ac:dyDescent="0.2">
      <c r="A429" s="28" t="s">
        <v>1662</v>
      </c>
      <c r="B429" s="11">
        <v>841</v>
      </c>
      <c r="C429" s="5">
        <v>841</v>
      </c>
      <c r="D429" s="59">
        <v>196</v>
      </c>
      <c r="E429" s="87">
        <f>IFERROR(C429/D429,"")</f>
        <v>4.2908163265306118</v>
      </c>
    </row>
    <row r="430" spans="1:5" ht="15.75" customHeight="1" x14ac:dyDescent="0.2">
      <c r="A430" s="28" t="s">
        <v>1663</v>
      </c>
      <c r="B430" s="11">
        <v>643</v>
      </c>
      <c r="C430" s="5">
        <v>643</v>
      </c>
      <c r="D430" s="59">
        <v>148</v>
      </c>
      <c r="E430" s="87">
        <f>IFERROR(C430/D430,"")</f>
        <v>4.3445945945945947</v>
      </c>
    </row>
    <row r="431" spans="1:5" ht="15.75" customHeight="1" x14ac:dyDescent="0.2">
      <c r="A431" s="28" t="s">
        <v>1664</v>
      </c>
      <c r="B431" s="11">
        <v>447</v>
      </c>
      <c r="C431" s="5">
        <v>444</v>
      </c>
      <c r="D431" s="59">
        <v>97</v>
      </c>
      <c r="E431" s="87">
        <f>IFERROR(C431/D431,"")</f>
        <v>4.5773195876288657</v>
      </c>
    </row>
    <row r="432" spans="1:5" ht="15.75" customHeight="1" x14ac:dyDescent="0.2">
      <c r="A432" s="28" t="s">
        <v>1665</v>
      </c>
      <c r="B432" s="11">
        <v>640</v>
      </c>
      <c r="C432" s="5">
        <v>640</v>
      </c>
      <c r="D432" s="59">
        <v>125</v>
      </c>
      <c r="E432" s="87">
        <f>IFERROR(C432/D432,"")</f>
        <v>5.12</v>
      </c>
    </row>
    <row r="433" spans="1:5" ht="15.75" customHeight="1" x14ac:dyDescent="0.2">
      <c r="A433" s="28" t="s">
        <v>1666</v>
      </c>
      <c r="B433" s="11">
        <v>674</v>
      </c>
      <c r="C433" s="5">
        <v>674</v>
      </c>
      <c r="D433" s="59">
        <v>153</v>
      </c>
      <c r="E433" s="87">
        <f>IFERROR(C433/D433,"")</f>
        <v>4.405228758169935</v>
      </c>
    </row>
    <row r="434" spans="1:5" ht="15.75" customHeight="1" x14ac:dyDescent="0.2">
      <c r="A434" s="28" t="s">
        <v>77</v>
      </c>
      <c r="B434" s="11">
        <v>1503</v>
      </c>
      <c r="C434" s="5">
        <v>1503</v>
      </c>
      <c r="D434" s="59">
        <v>329</v>
      </c>
      <c r="E434" s="87">
        <f>IFERROR(C434/D434,"")</f>
        <v>4.5683890577507595</v>
      </c>
    </row>
    <row r="435" spans="1:5" ht="15.75" customHeight="1" x14ac:dyDescent="0.2">
      <c r="A435" s="28" t="s">
        <v>1667</v>
      </c>
      <c r="B435" s="11">
        <v>434</v>
      </c>
      <c r="C435" s="5">
        <v>434</v>
      </c>
      <c r="D435" s="59">
        <v>116</v>
      </c>
      <c r="E435" s="87">
        <f>IFERROR(C435/D435,"")</f>
        <v>3.7413793103448274</v>
      </c>
    </row>
    <row r="436" spans="1:5" ht="15.75" customHeight="1" x14ac:dyDescent="0.2">
      <c r="A436" s="28" t="s">
        <v>2</v>
      </c>
      <c r="B436" s="11">
        <v>3628</v>
      </c>
      <c r="C436" s="5">
        <v>3597</v>
      </c>
      <c r="D436" s="59">
        <v>836</v>
      </c>
      <c r="E436" s="87">
        <f>IFERROR(C436/D436,"")</f>
        <v>4.3026315789473681</v>
      </c>
    </row>
    <row r="437" spans="1:5" ht="15.75" customHeight="1" x14ac:dyDescent="0.2">
      <c r="A437" s="28" t="s">
        <v>1668</v>
      </c>
      <c r="B437" s="11">
        <v>343</v>
      </c>
      <c r="C437" s="5">
        <v>343</v>
      </c>
      <c r="D437" s="59">
        <v>80</v>
      </c>
      <c r="E437" s="87">
        <f>IFERROR(C437/D437,"")</f>
        <v>4.2874999999999996</v>
      </c>
    </row>
    <row r="438" spans="1:5" ht="15.75" customHeight="1" x14ac:dyDescent="0.2">
      <c r="A438" s="28" t="s">
        <v>1669</v>
      </c>
      <c r="B438" s="11">
        <v>611</v>
      </c>
      <c r="C438" s="5">
        <v>611</v>
      </c>
      <c r="D438" s="59">
        <v>141</v>
      </c>
      <c r="E438" s="87">
        <f>IFERROR(C438/D438,"")</f>
        <v>4.333333333333333</v>
      </c>
    </row>
    <row r="439" spans="1:5" ht="15.75" customHeight="1" x14ac:dyDescent="0.25">
      <c r="A439" s="10"/>
      <c r="B439" s="23"/>
      <c r="C439" s="5"/>
      <c r="D439" s="59"/>
      <c r="E439" s="87" t="str">
        <f>IFERROR(C439/D439,"")</f>
        <v/>
      </c>
    </row>
    <row r="440" spans="1:5" ht="15.75" customHeight="1" x14ac:dyDescent="0.25">
      <c r="A440" s="10"/>
      <c r="B440" s="23"/>
      <c r="C440" s="5"/>
      <c r="D440" s="59"/>
      <c r="E440" s="87" t="str">
        <f>IFERROR(C440/D440,"")</f>
        <v/>
      </c>
    </row>
    <row r="441" spans="1:5" ht="15.75" customHeight="1" x14ac:dyDescent="0.25">
      <c r="A441" s="10" t="s">
        <v>866</v>
      </c>
      <c r="B441" s="23">
        <f>SUM(B442:B451)</f>
        <v>80319</v>
      </c>
      <c r="C441" s="23">
        <f t="shared" ref="C441:E441" si="44">SUM(C442:C451)</f>
        <v>80051</v>
      </c>
      <c r="D441" s="69">
        <f t="shared" ref="D441" si="45">SUM(D442:D451)</f>
        <v>19799</v>
      </c>
      <c r="E441" s="90">
        <f>IFERROR(C441/D441,"")</f>
        <v>4.0431839991918785</v>
      </c>
    </row>
    <row r="442" spans="1:5" ht="15.75" customHeight="1" x14ac:dyDescent="0.2">
      <c r="A442" s="28" t="s">
        <v>86</v>
      </c>
      <c r="B442" s="11">
        <v>10860</v>
      </c>
      <c r="C442" s="5">
        <v>10832</v>
      </c>
      <c r="D442" s="59">
        <v>2685</v>
      </c>
      <c r="E442" s="87">
        <f>IFERROR(C442/D442,"")</f>
        <v>4.0342644320297953</v>
      </c>
    </row>
    <row r="443" spans="1:5" ht="15.75" customHeight="1" x14ac:dyDescent="0.2">
      <c r="A443" s="28" t="s">
        <v>1670</v>
      </c>
      <c r="B443" s="11">
        <v>10207</v>
      </c>
      <c r="C443" s="5">
        <v>10200</v>
      </c>
      <c r="D443" s="59">
        <v>2512</v>
      </c>
      <c r="E443" s="87">
        <f>IFERROR(C443/D443,"")</f>
        <v>4.0605095541401273</v>
      </c>
    </row>
    <row r="444" spans="1:5" ht="15.75" customHeight="1" x14ac:dyDescent="0.2">
      <c r="A444" s="28" t="s">
        <v>1671</v>
      </c>
      <c r="B444" s="11">
        <v>2935</v>
      </c>
      <c r="C444" s="5">
        <v>2920</v>
      </c>
      <c r="D444" s="59">
        <v>703</v>
      </c>
      <c r="E444" s="87">
        <f>IFERROR(C444/D444,"")</f>
        <v>4.1536273115220483</v>
      </c>
    </row>
    <row r="445" spans="1:5" ht="15.75" customHeight="1" x14ac:dyDescent="0.2">
      <c r="A445" s="28" t="s">
        <v>975</v>
      </c>
      <c r="B445" s="11">
        <v>4349</v>
      </c>
      <c r="C445" s="5">
        <v>4338</v>
      </c>
      <c r="D445" s="59">
        <v>1164</v>
      </c>
      <c r="E445" s="87">
        <f>IFERROR(C445/D445,"")</f>
        <v>3.7268041237113403</v>
      </c>
    </row>
    <row r="446" spans="1:5" ht="15.75" customHeight="1" x14ac:dyDescent="0.2">
      <c r="A446" s="28" t="s">
        <v>1672</v>
      </c>
      <c r="B446" s="11">
        <v>10878</v>
      </c>
      <c r="C446" s="5">
        <v>10873</v>
      </c>
      <c r="D446" s="59">
        <v>2554</v>
      </c>
      <c r="E446" s="87">
        <f>IFERROR(C446/D446,"")</f>
        <v>4.2572435395458106</v>
      </c>
    </row>
    <row r="447" spans="1:5" ht="15.75" customHeight="1" x14ac:dyDescent="0.2">
      <c r="A447" s="28" t="s">
        <v>2</v>
      </c>
      <c r="B447" s="11">
        <v>10326</v>
      </c>
      <c r="C447" s="5">
        <v>10323</v>
      </c>
      <c r="D447" s="59">
        <v>2776</v>
      </c>
      <c r="E447" s="87">
        <f>IFERROR(C447/D447,"")</f>
        <v>3.7186599423631126</v>
      </c>
    </row>
    <row r="448" spans="1:5" ht="15.75" customHeight="1" x14ac:dyDescent="0.2">
      <c r="A448" s="28" t="s">
        <v>58</v>
      </c>
      <c r="B448" s="11">
        <v>1130</v>
      </c>
      <c r="C448" s="5">
        <v>1130</v>
      </c>
      <c r="D448" s="59">
        <v>270</v>
      </c>
      <c r="E448" s="87">
        <f>IFERROR(C448/D448,"")</f>
        <v>4.1851851851851851</v>
      </c>
    </row>
    <row r="449" spans="1:5" ht="15.75" customHeight="1" x14ac:dyDescent="0.2">
      <c r="A449" s="28" t="s">
        <v>53</v>
      </c>
      <c r="B449" s="11">
        <v>9010</v>
      </c>
      <c r="C449" s="5">
        <v>8852</v>
      </c>
      <c r="D449" s="59">
        <v>2194</v>
      </c>
      <c r="E449" s="87">
        <f>IFERROR(C449/D449,"")</f>
        <v>4.0346399270738376</v>
      </c>
    </row>
    <row r="450" spans="1:5" ht="15.75" customHeight="1" x14ac:dyDescent="0.2">
      <c r="A450" s="28" t="s">
        <v>11</v>
      </c>
      <c r="B450" s="11">
        <v>16022</v>
      </c>
      <c r="C450" s="5">
        <v>15991</v>
      </c>
      <c r="D450" s="59">
        <v>3806</v>
      </c>
      <c r="E450" s="87">
        <f>IFERROR(C450/D450,"")</f>
        <v>4.2015239096163954</v>
      </c>
    </row>
    <row r="451" spans="1:5" ht="15.75" customHeight="1" x14ac:dyDescent="0.2">
      <c r="A451" s="28" t="s">
        <v>1673</v>
      </c>
      <c r="B451" s="11">
        <v>4602</v>
      </c>
      <c r="C451" s="5">
        <v>4592</v>
      </c>
      <c r="D451" s="59">
        <v>1135</v>
      </c>
      <c r="E451" s="87">
        <f>IFERROR(C451/D451,"")</f>
        <v>4.0458149779735679</v>
      </c>
    </row>
    <row r="452" spans="1:5" ht="15.75" customHeight="1" x14ac:dyDescent="0.25">
      <c r="A452" s="10"/>
      <c r="B452" s="23"/>
      <c r="C452" s="5"/>
      <c r="D452" s="59"/>
      <c r="E452" s="87" t="str">
        <f>IFERROR(C452/D452,"")</f>
        <v/>
      </c>
    </row>
    <row r="453" spans="1:5" ht="15.75" customHeight="1" x14ac:dyDescent="0.25">
      <c r="A453" s="10" t="s">
        <v>1674</v>
      </c>
      <c r="B453" s="23">
        <f>SUM(B454:B471)</f>
        <v>25761</v>
      </c>
      <c r="C453" s="23">
        <f t="shared" ref="C453:E453" si="46">SUM(C454:C471)</f>
        <v>25728</v>
      </c>
      <c r="D453" s="69">
        <f t="shared" ref="D453" si="47">SUM(D454:D471)</f>
        <v>5974</v>
      </c>
      <c r="E453" s="90">
        <f>IFERROR(C453/D453,"")</f>
        <v>4.306662202879143</v>
      </c>
    </row>
    <row r="454" spans="1:5" ht="15.75" customHeight="1" x14ac:dyDescent="0.2">
      <c r="A454" s="28" t="s">
        <v>1675</v>
      </c>
      <c r="B454" s="11">
        <v>486</v>
      </c>
      <c r="C454" s="5">
        <v>486</v>
      </c>
      <c r="D454" s="59">
        <v>89</v>
      </c>
      <c r="E454" s="87">
        <f>IFERROR(C454/D454,"")</f>
        <v>5.4606741573033704</v>
      </c>
    </row>
    <row r="455" spans="1:5" ht="15.75" customHeight="1" x14ac:dyDescent="0.2">
      <c r="A455" s="28" t="s">
        <v>1676</v>
      </c>
      <c r="B455" s="11">
        <v>1072</v>
      </c>
      <c r="C455" s="5">
        <v>1072</v>
      </c>
      <c r="D455" s="59">
        <v>277</v>
      </c>
      <c r="E455" s="87">
        <f>IFERROR(C455/D455,"")</f>
        <v>3.8700361010830324</v>
      </c>
    </row>
    <row r="456" spans="1:5" ht="15.75" customHeight="1" x14ac:dyDescent="0.2">
      <c r="A456" s="28" t="s">
        <v>1677</v>
      </c>
      <c r="B456" s="11">
        <v>299</v>
      </c>
      <c r="C456" s="5">
        <v>299</v>
      </c>
      <c r="D456" s="59">
        <v>96</v>
      </c>
      <c r="E456" s="87">
        <f>IFERROR(C456/D456,"")</f>
        <v>3.1145833333333335</v>
      </c>
    </row>
    <row r="457" spans="1:5" ht="15.75" customHeight="1" x14ac:dyDescent="0.2">
      <c r="A457" s="28" t="s">
        <v>1678</v>
      </c>
      <c r="B457" s="11">
        <v>841</v>
      </c>
      <c r="C457" s="5">
        <v>841</v>
      </c>
      <c r="D457" s="59">
        <v>211</v>
      </c>
      <c r="E457" s="87">
        <f>IFERROR(C457/D457,"")</f>
        <v>3.985781990521327</v>
      </c>
    </row>
    <row r="458" spans="1:5" ht="15.75" customHeight="1" x14ac:dyDescent="0.2">
      <c r="A458" s="28" t="s">
        <v>1679</v>
      </c>
      <c r="B458" s="11">
        <v>662</v>
      </c>
      <c r="C458" s="5">
        <v>662</v>
      </c>
      <c r="D458" s="59">
        <v>179</v>
      </c>
      <c r="E458" s="87">
        <f>IFERROR(C458/D458,"")</f>
        <v>3.6983240223463687</v>
      </c>
    </row>
    <row r="459" spans="1:5" ht="15.75" customHeight="1" x14ac:dyDescent="0.2">
      <c r="A459" s="28" t="s">
        <v>400</v>
      </c>
      <c r="B459" s="11">
        <v>390</v>
      </c>
      <c r="C459" s="5">
        <v>390</v>
      </c>
      <c r="D459" s="59">
        <v>93</v>
      </c>
      <c r="E459" s="87">
        <f>IFERROR(C459/D459,"")</f>
        <v>4.193548387096774</v>
      </c>
    </row>
    <row r="460" spans="1:5" ht="15.75" customHeight="1" x14ac:dyDescent="0.2">
      <c r="A460" s="28" t="s">
        <v>1680</v>
      </c>
      <c r="B460" s="11">
        <v>1783</v>
      </c>
      <c r="C460" s="5">
        <v>1783</v>
      </c>
      <c r="D460" s="59">
        <v>482</v>
      </c>
      <c r="E460" s="87">
        <f>IFERROR(C460/D460,"")</f>
        <v>3.699170124481328</v>
      </c>
    </row>
    <row r="461" spans="1:5" ht="15.75" customHeight="1" x14ac:dyDescent="0.2">
      <c r="A461" s="28" t="s">
        <v>1681</v>
      </c>
      <c r="B461" s="11">
        <v>1981</v>
      </c>
      <c r="C461" s="5">
        <v>1981</v>
      </c>
      <c r="D461" s="59">
        <v>482</v>
      </c>
      <c r="E461" s="87">
        <f>IFERROR(C461/D461,"")</f>
        <v>4.109958506224066</v>
      </c>
    </row>
    <row r="462" spans="1:5" ht="15.75" customHeight="1" x14ac:dyDescent="0.2">
      <c r="A462" s="28" t="s">
        <v>1682</v>
      </c>
      <c r="B462" s="11">
        <v>1188</v>
      </c>
      <c r="C462" s="5">
        <v>1188</v>
      </c>
      <c r="D462" s="59">
        <v>295</v>
      </c>
      <c r="E462" s="87">
        <f>IFERROR(C462/D462,"")</f>
        <v>4.0271186440677962</v>
      </c>
    </row>
    <row r="463" spans="1:5" ht="15.75" customHeight="1" x14ac:dyDescent="0.2">
      <c r="A463" s="28" t="s">
        <v>2</v>
      </c>
      <c r="B463" s="11">
        <v>5342</v>
      </c>
      <c r="C463" s="5">
        <v>5325</v>
      </c>
      <c r="D463" s="59">
        <v>1118</v>
      </c>
      <c r="E463" s="87">
        <f>IFERROR(C463/D463,"")</f>
        <v>4.762969588550984</v>
      </c>
    </row>
    <row r="464" spans="1:5" ht="15.75" customHeight="1" x14ac:dyDescent="0.2">
      <c r="A464" s="28" t="s">
        <v>1683</v>
      </c>
      <c r="B464" s="11">
        <v>1121</v>
      </c>
      <c r="C464" s="5">
        <v>1113</v>
      </c>
      <c r="D464" s="59">
        <v>285</v>
      </c>
      <c r="E464" s="87">
        <f>IFERROR(C464/D464,"")</f>
        <v>3.905263157894737</v>
      </c>
    </row>
    <row r="465" spans="1:5" ht="15.75" customHeight="1" x14ac:dyDescent="0.2">
      <c r="A465" s="28" t="s">
        <v>1684</v>
      </c>
      <c r="B465" s="11">
        <v>807</v>
      </c>
      <c r="C465" s="5">
        <v>800</v>
      </c>
      <c r="D465" s="59">
        <v>181</v>
      </c>
      <c r="E465" s="87">
        <f>IFERROR(C465/D465,"")</f>
        <v>4.4198895027624312</v>
      </c>
    </row>
    <row r="466" spans="1:5" ht="15.75" customHeight="1" x14ac:dyDescent="0.2">
      <c r="A466" s="28" t="s">
        <v>1685</v>
      </c>
      <c r="B466" s="11">
        <v>1086</v>
      </c>
      <c r="C466" s="5">
        <v>1086</v>
      </c>
      <c r="D466" s="59">
        <v>231</v>
      </c>
      <c r="E466" s="87">
        <f>IFERROR(C466/D466,"")</f>
        <v>4.7012987012987013</v>
      </c>
    </row>
    <row r="467" spans="1:5" ht="15.75" customHeight="1" x14ac:dyDescent="0.2">
      <c r="A467" s="28" t="s">
        <v>6</v>
      </c>
      <c r="B467" s="11">
        <v>3763</v>
      </c>
      <c r="C467" s="5">
        <v>3762</v>
      </c>
      <c r="D467" s="59">
        <v>827</v>
      </c>
      <c r="E467" s="87">
        <f>IFERROR(C467/D467,"")</f>
        <v>4.5489721886336154</v>
      </c>
    </row>
    <row r="468" spans="1:5" ht="15.75" customHeight="1" x14ac:dyDescent="0.2">
      <c r="A468" s="28" t="s">
        <v>331</v>
      </c>
      <c r="B468" s="11">
        <v>1951</v>
      </c>
      <c r="C468" s="5">
        <v>1951</v>
      </c>
      <c r="D468" s="59">
        <v>455</v>
      </c>
      <c r="E468" s="87">
        <f>IFERROR(C468/D468,"")</f>
        <v>4.2879120879120878</v>
      </c>
    </row>
    <row r="469" spans="1:5" ht="15.75" customHeight="1" x14ac:dyDescent="0.2">
      <c r="A469" s="28" t="s">
        <v>1686</v>
      </c>
      <c r="B469" s="11">
        <v>868</v>
      </c>
      <c r="C469" s="5">
        <v>868</v>
      </c>
      <c r="D469" s="59">
        <v>196</v>
      </c>
      <c r="E469" s="87">
        <f>IFERROR(C469/D469,"")</f>
        <v>4.4285714285714288</v>
      </c>
    </row>
    <row r="470" spans="1:5" ht="15.75" customHeight="1" x14ac:dyDescent="0.2">
      <c r="A470" s="28" t="s">
        <v>1687</v>
      </c>
      <c r="B470" s="11">
        <v>689</v>
      </c>
      <c r="C470" s="5">
        <v>689</v>
      </c>
      <c r="D470" s="59">
        <v>140</v>
      </c>
      <c r="E470" s="87">
        <f>IFERROR(C470/D470,"")</f>
        <v>4.9214285714285717</v>
      </c>
    </row>
    <row r="471" spans="1:5" ht="15.75" customHeight="1" x14ac:dyDescent="0.2">
      <c r="A471" s="28" t="s">
        <v>1688</v>
      </c>
      <c r="B471" s="11">
        <v>1432</v>
      </c>
      <c r="C471" s="5">
        <v>1432</v>
      </c>
      <c r="D471" s="59">
        <v>337</v>
      </c>
      <c r="E471" s="87">
        <f>IFERROR(C471/D471,"")</f>
        <v>4.2492581602373889</v>
      </c>
    </row>
    <row r="472" spans="1:5" ht="15.75" customHeight="1" x14ac:dyDescent="0.25">
      <c r="A472" s="10"/>
      <c r="B472" s="23"/>
      <c r="C472" s="5"/>
      <c r="D472" s="59"/>
      <c r="E472" s="87" t="str">
        <f>IFERROR(C472/D472,"")</f>
        <v/>
      </c>
    </row>
    <row r="473" spans="1:5" ht="15.75" customHeight="1" x14ac:dyDescent="0.25">
      <c r="A473" s="10" t="s">
        <v>1689</v>
      </c>
      <c r="B473" s="23">
        <f>SUM(B474:B484)</f>
        <v>40419</v>
      </c>
      <c r="C473" s="23">
        <f t="shared" ref="C473:E473" si="48">SUM(C474:C484)</f>
        <v>40390</v>
      </c>
      <c r="D473" s="69">
        <f t="shared" ref="D473" si="49">SUM(D474:D484)</f>
        <v>9440</v>
      </c>
      <c r="E473" s="90">
        <f>IFERROR(C473/D473,"")</f>
        <v>4.2786016949152543</v>
      </c>
    </row>
    <row r="474" spans="1:5" ht="15.75" customHeight="1" x14ac:dyDescent="0.2">
      <c r="A474" s="28" t="s">
        <v>1690</v>
      </c>
      <c r="B474" s="11">
        <v>71</v>
      </c>
      <c r="C474" s="5">
        <v>71</v>
      </c>
      <c r="D474" s="59">
        <v>17</v>
      </c>
      <c r="E474" s="87">
        <f>IFERROR(C474/D474,"")</f>
        <v>4.1764705882352944</v>
      </c>
    </row>
    <row r="475" spans="1:5" ht="15.75" customHeight="1" x14ac:dyDescent="0.2">
      <c r="A475" s="28" t="s">
        <v>1691</v>
      </c>
      <c r="B475" s="11">
        <v>9040</v>
      </c>
      <c r="C475" s="5">
        <v>9024</v>
      </c>
      <c r="D475" s="59">
        <v>2139</v>
      </c>
      <c r="E475" s="87">
        <f>IFERROR(C475/D475,"")</f>
        <v>4.2187938288920055</v>
      </c>
    </row>
    <row r="476" spans="1:5" ht="15.75" customHeight="1" x14ac:dyDescent="0.2">
      <c r="A476" s="28" t="s">
        <v>856</v>
      </c>
      <c r="B476" s="11">
        <v>5291</v>
      </c>
      <c r="C476" s="5">
        <v>5291</v>
      </c>
      <c r="D476" s="59">
        <v>1331</v>
      </c>
      <c r="E476" s="87">
        <f>IFERROR(C476/D476,"")</f>
        <v>3.9752066115702478</v>
      </c>
    </row>
    <row r="477" spans="1:5" ht="15.75" customHeight="1" x14ac:dyDescent="0.2">
      <c r="A477" s="28" t="s">
        <v>1538</v>
      </c>
      <c r="B477" s="11">
        <v>1078</v>
      </c>
      <c r="C477" s="5">
        <v>1078</v>
      </c>
      <c r="D477" s="59">
        <v>276</v>
      </c>
      <c r="E477" s="87">
        <f>IFERROR(C477/D477,"")</f>
        <v>3.9057971014492754</v>
      </c>
    </row>
    <row r="478" spans="1:5" ht="15.75" customHeight="1" x14ac:dyDescent="0.2">
      <c r="A478" s="28" t="s">
        <v>83</v>
      </c>
      <c r="B478" s="11">
        <v>2393</v>
      </c>
      <c r="C478" s="5">
        <v>2389</v>
      </c>
      <c r="D478" s="59">
        <v>569</v>
      </c>
      <c r="E478" s="87">
        <f>IFERROR(C478/D478,"")</f>
        <v>4.198594024604569</v>
      </c>
    </row>
    <row r="479" spans="1:5" ht="15.75" customHeight="1" x14ac:dyDescent="0.2">
      <c r="A479" s="28" t="s">
        <v>95</v>
      </c>
      <c r="B479" s="11">
        <v>7326</v>
      </c>
      <c r="C479" s="5">
        <v>7326</v>
      </c>
      <c r="D479" s="59">
        <v>1812</v>
      </c>
      <c r="E479" s="87">
        <f>IFERROR(C479/D479,"")</f>
        <v>4.0430463576158937</v>
      </c>
    </row>
    <row r="480" spans="1:5" ht="15.75" customHeight="1" x14ac:dyDescent="0.2">
      <c r="A480" s="28" t="s">
        <v>1692</v>
      </c>
      <c r="B480" s="11">
        <v>17</v>
      </c>
      <c r="C480" s="5">
        <v>17</v>
      </c>
      <c r="D480" s="59">
        <v>17</v>
      </c>
      <c r="E480" s="87">
        <f>IFERROR(C480/D480,"")</f>
        <v>1</v>
      </c>
    </row>
    <row r="481" spans="1:5" ht="15.75" customHeight="1" x14ac:dyDescent="0.2">
      <c r="A481" s="28" t="s">
        <v>1693</v>
      </c>
      <c r="B481" s="11">
        <v>3425</v>
      </c>
      <c r="C481" s="5">
        <v>3425</v>
      </c>
      <c r="D481" s="59">
        <v>645</v>
      </c>
      <c r="E481" s="87">
        <f>IFERROR(C481/D481,"")</f>
        <v>5.3100775193798446</v>
      </c>
    </row>
    <row r="482" spans="1:5" ht="15.75" customHeight="1" x14ac:dyDescent="0.2">
      <c r="A482" s="29" t="s">
        <v>506</v>
      </c>
      <c r="B482" s="11">
        <v>4911</v>
      </c>
      <c r="C482" s="5">
        <v>4911</v>
      </c>
      <c r="D482" s="59">
        <v>1117</v>
      </c>
      <c r="E482" s="87">
        <f>IFERROR(C482/D482,"")</f>
        <v>4.3965980304386747</v>
      </c>
    </row>
    <row r="483" spans="1:5" ht="15.75" customHeight="1" x14ac:dyDescent="0.2">
      <c r="A483" s="29" t="s">
        <v>84</v>
      </c>
      <c r="B483" s="11">
        <v>2704</v>
      </c>
      <c r="C483" s="5">
        <v>2695</v>
      </c>
      <c r="D483" s="59">
        <v>599</v>
      </c>
      <c r="E483" s="87">
        <f>IFERROR(C483/D483,"")</f>
        <v>4.4991652754590987</v>
      </c>
    </row>
    <row r="484" spans="1:5" ht="15.75" customHeight="1" x14ac:dyDescent="0.2">
      <c r="A484" s="29" t="s">
        <v>85</v>
      </c>
      <c r="B484" s="11">
        <v>4163</v>
      </c>
      <c r="C484" s="5">
        <v>4163</v>
      </c>
      <c r="D484" s="59">
        <v>918</v>
      </c>
      <c r="E484" s="87">
        <f>IFERROR(C484/D484,"")</f>
        <v>4.5348583877995639</v>
      </c>
    </row>
    <row r="485" spans="1:5" ht="15.75" customHeight="1" thickBot="1" x14ac:dyDescent="0.25">
      <c r="A485" s="43"/>
      <c r="B485" s="44"/>
      <c r="C485" s="45"/>
      <c r="D485" s="78"/>
      <c r="E485" s="45"/>
    </row>
    <row r="486" spans="1:5" ht="15.75" customHeight="1" x14ac:dyDescent="0.2">
      <c r="A486" s="29"/>
    </row>
    <row r="487" spans="1:5" ht="15.75" customHeight="1" x14ac:dyDescent="0.2">
      <c r="A487" s="22" t="s">
        <v>920</v>
      </c>
    </row>
    <row r="488" spans="1:5" ht="15.75" customHeight="1" x14ac:dyDescent="0.2">
      <c r="A488" s="35" t="s">
        <v>1694</v>
      </c>
    </row>
    <row r="489" spans="1:5" ht="15.75" customHeight="1" x14ac:dyDescent="0.2">
      <c r="A489" s="14"/>
    </row>
    <row r="490" spans="1:5" ht="15.75" customHeight="1" x14ac:dyDescent="0.2">
      <c r="A490" s="22" t="s">
        <v>42</v>
      </c>
    </row>
    <row r="491" spans="1:5" ht="15.75" customHeight="1" x14ac:dyDescent="0.2">
      <c r="A491" s="7" t="s">
        <v>44</v>
      </c>
    </row>
  </sheetData>
  <mergeCells count="4">
    <mergeCell ref="A1:E1"/>
    <mergeCell ref="A2:E2"/>
    <mergeCell ref="A3:E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78" firstPageNumber="47" orientation="portrait" useFirstPageNumber="1" r:id="rId1"/>
  <headerFooter differentOddEven="1">
    <oddHeader>&amp;L&amp;"Arial,Bold Italic"&amp;10 2020 Census of Population and Housing&amp;R&amp;"Arial,Bold Italic"&amp;10Misamis Oriental</oddHeader>
    <oddFooter xml:space="preserve">&amp;L&amp;"Arial,Bold Italic"&amp;10 Philippine Statistics Authority&amp;R&amp;"Arial,Bold"&amp;10&amp;P </oddFooter>
    <evenHeader>&amp;L&amp;"Arial,Bold Italic"&amp;10 Misamis Oriental&amp;R&amp;"Arial,Bold Italic"&amp;10 2020 Census of Population and Housing</evenHeader>
    <evenFooter xml:space="preserve">&amp;L&amp;"Arial,Bold"&amp;10 &amp;P&amp;R&amp;"Arial,Bold Italic"&amp;10Philippine Statistics Authority 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D4604-E658-4A6F-849B-A9BA31684456}">
  <dimension ref="A1:H316"/>
  <sheetViews>
    <sheetView view="pageBreakPreview" zoomScale="120" zoomScaleNormal="100" zoomScaleSheetLayoutView="120" workbookViewId="0">
      <selection activeCell="G6" sqref="G6"/>
    </sheetView>
  </sheetViews>
  <sheetFormatPr defaultColWidth="9.140625" defaultRowHeight="15.75" customHeight="1" x14ac:dyDescent="0.2"/>
  <cols>
    <col min="1" max="1" width="40.7109375" style="3" customWidth="1"/>
    <col min="2" max="2" width="16.7109375" style="5" customWidth="1"/>
    <col min="3" max="3" width="16.7109375" style="2" customWidth="1"/>
    <col min="4" max="4" width="15.7109375" style="58" customWidth="1"/>
    <col min="5" max="5" width="15.7109375" style="2" customWidth="1"/>
    <col min="6" max="6" width="9.140625" style="2"/>
    <col min="7" max="7" width="22.7109375" style="2" customWidth="1"/>
    <col min="8" max="16384" width="9.140625" style="2"/>
  </cols>
  <sheetData>
    <row r="1" spans="1:5" s="1" customFormat="1" ht="15.75" customHeight="1" x14ac:dyDescent="0.3">
      <c r="A1" s="97" t="s">
        <v>1841</v>
      </c>
      <c r="B1" s="97"/>
      <c r="C1" s="97"/>
      <c r="D1" s="97"/>
      <c r="E1" s="97"/>
    </row>
    <row r="2" spans="1:5" s="1" customFormat="1" ht="15.75" customHeight="1" x14ac:dyDescent="0.3">
      <c r="A2" s="97" t="s">
        <v>1842</v>
      </c>
      <c r="B2" s="97"/>
      <c r="C2" s="97"/>
      <c r="D2" s="97"/>
      <c r="E2" s="97"/>
    </row>
    <row r="3" spans="1:5" s="1" customFormat="1" ht="15.75" customHeight="1" x14ac:dyDescent="0.3">
      <c r="A3" s="98" t="s">
        <v>1822</v>
      </c>
      <c r="B3" s="98"/>
      <c r="C3" s="98"/>
      <c r="D3" s="98"/>
      <c r="E3" s="98"/>
    </row>
    <row r="4" spans="1:5" s="1" customFormat="1" ht="15.75" customHeight="1" thickBot="1" x14ac:dyDescent="0.25">
      <c r="A4" s="57"/>
      <c r="B4" s="57"/>
      <c r="C4" s="57"/>
      <c r="D4" s="57"/>
      <c r="E4" s="57"/>
    </row>
    <row r="5" spans="1:5" s="1" customFormat="1" ht="15.75" customHeight="1" x14ac:dyDescent="0.2">
      <c r="A5" s="99" t="s">
        <v>41</v>
      </c>
      <c r="B5" s="100" t="s">
        <v>43</v>
      </c>
      <c r="C5" s="100" t="s">
        <v>45</v>
      </c>
      <c r="D5" s="100" t="s">
        <v>1826</v>
      </c>
      <c r="E5" s="100" t="s">
        <v>1823</v>
      </c>
    </row>
    <row r="6" spans="1:5" s="1" customFormat="1" ht="15.75" customHeight="1" thickBot="1" x14ac:dyDescent="0.25">
      <c r="A6" s="101" t="s">
        <v>0</v>
      </c>
      <c r="B6" s="102" t="s">
        <v>1</v>
      </c>
      <c r="C6" s="102" t="s">
        <v>1</v>
      </c>
      <c r="D6" s="103" t="s">
        <v>1827</v>
      </c>
      <c r="E6" s="103" t="s">
        <v>1824</v>
      </c>
    </row>
    <row r="7" spans="1:5" s="1" customFormat="1" ht="15.75" customHeight="1" x14ac:dyDescent="0.2">
      <c r="D7" s="57"/>
    </row>
    <row r="8" spans="1:5" s="1" customFormat="1" ht="15.75" customHeight="1" x14ac:dyDescent="0.25">
      <c r="A8" s="10" t="s">
        <v>1695</v>
      </c>
      <c r="B8" s="23">
        <f>SUM(B9:B88)</f>
        <v>728402</v>
      </c>
      <c r="C8" s="23">
        <f t="shared" ref="C8" si="0">SUM(C9:C88)</f>
        <v>723671</v>
      </c>
      <c r="D8" s="69">
        <f>SUM(D9:D88)</f>
        <v>190225</v>
      </c>
      <c r="E8" s="90">
        <f>IFERROR(C8/D8,"")</f>
        <v>3.8042896569851492</v>
      </c>
    </row>
    <row r="9" spans="1:5" s="1" customFormat="1" ht="15.75" customHeight="1" x14ac:dyDescent="0.2">
      <c r="A9" s="28" t="s">
        <v>1696</v>
      </c>
      <c r="B9" s="11">
        <v>19039</v>
      </c>
      <c r="C9" s="33">
        <v>19019</v>
      </c>
      <c r="D9" s="81">
        <v>4854</v>
      </c>
      <c r="E9" s="107">
        <f>IFERROR(C9/D9,"")</f>
        <v>3.9182117840955915</v>
      </c>
    </row>
    <row r="10" spans="1:5" s="1" customFormat="1" ht="15.75" customHeight="1" x14ac:dyDescent="0.2">
      <c r="A10" s="28" t="s">
        <v>1697</v>
      </c>
      <c r="B10" s="11">
        <v>2879</v>
      </c>
      <c r="C10" s="30">
        <v>2870</v>
      </c>
      <c r="D10" s="73">
        <v>706</v>
      </c>
      <c r="E10" s="107">
        <f>IFERROR(C10/D10,"")</f>
        <v>4.0651558073654392</v>
      </c>
    </row>
    <row r="11" spans="1:5" s="1" customFormat="1" ht="15.75" customHeight="1" x14ac:dyDescent="0.2">
      <c r="A11" s="28" t="s">
        <v>1698</v>
      </c>
      <c r="B11" s="11">
        <v>35397</v>
      </c>
      <c r="C11" s="11">
        <v>35332</v>
      </c>
      <c r="D11" s="71">
        <v>9623</v>
      </c>
      <c r="E11" s="92">
        <f>IFERROR(C11/D11,"")</f>
        <v>3.6716200768990959</v>
      </c>
    </row>
    <row r="12" spans="1:5" s="1" customFormat="1" ht="15.75" customHeight="1" x14ac:dyDescent="0.2">
      <c r="A12" s="28" t="s">
        <v>1699</v>
      </c>
      <c r="B12" s="11">
        <v>7013</v>
      </c>
      <c r="C12" s="11">
        <v>6992</v>
      </c>
      <c r="D12" s="66">
        <v>1714</v>
      </c>
      <c r="E12" s="85">
        <f>IFERROR(C12/D12,"")</f>
        <v>4.0793465577596262</v>
      </c>
    </row>
    <row r="13" spans="1:5" s="1" customFormat="1" ht="15.75" customHeight="1" x14ac:dyDescent="0.2">
      <c r="A13" s="28" t="s">
        <v>1700</v>
      </c>
      <c r="B13" s="11">
        <v>42205</v>
      </c>
      <c r="C13" s="11">
        <v>42144</v>
      </c>
      <c r="D13" s="66">
        <v>11295</v>
      </c>
      <c r="E13" s="85">
        <f>IFERROR(C13/D13,"")</f>
        <v>3.7312084993359895</v>
      </c>
    </row>
    <row r="14" spans="1:5" s="1" customFormat="1" ht="15.75" customHeight="1" x14ac:dyDescent="0.2">
      <c r="A14" s="28" t="s">
        <v>315</v>
      </c>
      <c r="B14" s="11">
        <v>557</v>
      </c>
      <c r="C14" s="11">
        <v>557</v>
      </c>
      <c r="D14" s="66">
        <v>143</v>
      </c>
      <c r="E14" s="85">
        <f>IFERROR(C14/D14,"")</f>
        <v>3.895104895104895</v>
      </c>
    </row>
    <row r="15" spans="1:5" s="1" customFormat="1" ht="15.75" customHeight="1" x14ac:dyDescent="0.2">
      <c r="A15" s="28" t="s">
        <v>316</v>
      </c>
      <c r="B15" s="11">
        <v>162</v>
      </c>
      <c r="C15" s="11">
        <v>162</v>
      </c>
      <c r="D15" s="66">
        <v>53</v>
      </c>
      <c r="E15" s="85">
        <f>IFERROR(C15/D15,"")</f>
        <v>3.0566037735849059</v>
      </c>
    </row>
    <row r="16" spans="1:5" s="1" customFormat="1" ht="15.75" customHeight="1" x14ac:dyDescent="0.2">
      <c r="A16" s="28" t="s">
        <v>1482</v>
      </c>
      <c r="B16" s="11">
        <v>257</v>
      </c>
      <c r="C16" s="11">
        <v>257</v>
      </c>
      <c r="D16" s="66">
        <v>67</v>
      </c>
      <c r="E16" s="85">
        <f>IFERROR(C16/D16,"")</f>
        <v>3.8358208955223883</v>
      </c>
    </row>
    <row r="17" spans="1:5" s="1" customFormat="1" ht="15.75" customHeight="1" x14ac:dyDescent="0.2">
      <c r="A17" s="28" t="s">
        <v>1483</v>
      </c>
      <c r="B17" s="11">
        <v>965</v>
      </c>
      <c r="C17" s="11">
        <v>965</v>
      </c>
      <c r="D17" s="66">
        <v>252</v>
      </c>
      <c r="E17" s="85">
        <f>IFERROR(C17/D17,"")</f>
        <v>3.8293650793650795</v>
      </c>
    </row>
    <row r="18" spans="1:5" s="1" customFormat="1" ht="15.75" customHeight="1" x14ac:dyDescent="0.2">
      <c r="A18" s="28" t="s">
        <v>1484</v>
      </c>
      <c r="B18" s="11">
        <v>351</v>
      </c>
      <c r="C18" s="11">
        <v>351</v>
      </c>
      <c r="D18" s="66">
        <v>108</v>
      </c>
      <c r="E18" s="85">
        <f>IFERROR(C18/D18,"")</f>
        <v>3.25</v>
      </c>
    </row>
    <row r="19" spans="1:5" s="1" customFormat="1" ht="15.75" customHeight="1" x14ac:dyDescent="0.2">
      <c r="A19" s="28" t="s">
        <v>1485</v>
      </c>
      <c r="B19" s="11">
        <v>1847</v>
      </c>
      <c r="C19" s="11">
        <v>1847</v>
      </c>
      <c r="D19" s="66">
        <v>544</v>
      </c>
      <c r="E19" s="85">
        <f>IFERROR(C19/D19,"")</f>
        <v>3.3952205882352939</v>
      </c>
    </row>
    <row r="20" spans="1:5" s="1" customFormat="1" ht="15.75" customHeight="1" x14ac:dyDescent="0.2">
      <c r="A20" s="28" t="s">
        <v>1486</v>
      </c>
      <c r="B20" s="11">
        <v>25</v>
      </c>
      <c r="C20" s="30">
        <v>25</v>
      </c>
      <c r="D20" s="66">
        <v>6</v>
      </c>
      <c r="E20" s="85">
        <f>IFERROR(C20/D20,"")</f>
        <v>4.166666666666667</v>
      </c>
    </row>
    <row r="21" spans="1:5" s="1" customFormat="1" ht="15.75" customHeight="1" x14ac:dyDescent="0.2">
      <c r="A21" s="28" t="s">
        <v>1487</v>
      </c>
      <c r="B21" s="11">
        <v>2058</v>
      </c>
      <c r="C21" s="11">
        <v>2058</v>
      </c>
      <c r="D21" s="71">
        <v>623</v>
      </c>
      <c r="E21" s="92">
        <f>IFERROR(C21/D21,"")</f>
        <v>3.303370786516854</v>
      </c>
    </row>
    <row r="22" spans="1:5" s="1" customFormat="1" ht="15.75" customHeight="1" x14ac:dyDescent="0.2">
      <c r="A22" s="28" t="s">
        <v>1502</v>
      </c>
      <c r="B22" s="11">
        <v>1269</v>
      </c>
      <c r="C22" s="11">
        <v>1269</v>
      </c>
      <c r="D22" s="66">
        <v>383</v>
      </c>
      <c r="E22" s="85">
        <f>IFERROR(C22/D22,"")</f>
        <v>3.3133159268929502</v>
      </c>
    </row>
    <row r="23" spans="1:5" s="1" customFormat="1" ht="15.75" customHeight="1" x14ac:dyDescent="0.2">
      <c r="A23" s="28" t="s">
        <v>1489</v>
      </c>
      <c r="B23" s="11">
        <v>227</v>
      </c>
      <c r="C23" s="11">
        <v>227</v>
      </c>
      <c r="D23" s="66">
        <v>86</v>
      </c>
      <c r="E23" s="85">
        <f>IFERROR(C23/D23,"")</f>
        <v>2.63953488372093</v>
      </c>
    </row>
    <row r="24" spans="1:5" s="1" customFormat="1" ht="15.75" customHeight="1" x14ac:dyDescent="0.2">
      <c r="A24" s="28" t="s">
        <v>307</v>
      </c>
      <c r="B24" s="11">
        <v>50</v>
      </c>
      <c r="C24" s="11">
        <v>50</v>
      </c>
      <c r="D24" s="66">
        <v>13</v>
      </c>
      <c r="E24" s="85">
        <f>IFERROR(C24/D24,"")</f>
        <v>3.8461538461538463</v>
      </c>
    </row>
    <row r="25" spans="1:5" s="1" customFormat="1" ht="15.75" customHeight="1" x14ac:dyDescent="0.2">
      <c r="A25" s="28" t="s">
        <v>1491</v>
      </c>
      <c r="B25" s="11">
        <v>363</v>
      </c>
      <c r="C25" s="11">
        <v>363</v>
      </c>
      <c r="D25" s="66">
        <v>97</v>
      </c>
      <c r="E25" s="85">
        <f>IFERROR(C25/D25,"")</f>
        <v>3.7422680412371134</v>
      </c>
    </row>
    <row r="26" spans="1:5" s="1" customFormat="1" ht="15.75" customHeight="1" x14ac:dyDescent="0.2">
      <c r="A26" s="28" t="s">
        <v>1503</v>
      </c>
      <c r="B26" s="11">
        <v>3324</v>
      </c>
      <c r="C26" s="11">
        <v>3324</v>
      </c>
      <c r="D26" s="66">
        <v>968</v>
      </c>
      <c r="E26" s="85">
        <f>IFERROR(C26/D26,"")</f>
        <v>3.4338842975206614</v>
      </c>
    </row>
    <row r="27" spans="1:5" s="1" customFormat="1" ht="15.75" customHeight="1" x14ac:dyDescent="0.2">
      <c r="A27" s="28" t="s">
        <v>1493</v>
      </c>
      <c r="B27" s="11">
        <v>936</v>
      </c>
      <c r="C27" s="11">
        <v>936</v>
      </c>
      <c r="D27" s="66">
        <v>296</v>
      </c>
      <c r="E27" s="85">
        <f>IFERROR(C27/D27,"")</f>
        <v>3.1621621621621623</v>
      </c>
    </row>
    <row r="28" spans="1:5" s="1" customFormat="1" ht="15.75" customHeight="1" x14ac:dyDescent="0.2">
      <c r="A28" s="28" t="s">
        <v>1494</v>
      </c>
      <c r="B28" s="11">
        <v>607</v>
      </c>
      <c r="C28" s="11">
        <v>607</v>
      </c>
      <c r="D28" s="66">
        <v>192</v>
      </c>
      <c r="E28" s="85">
        <f>IFERROR(C28/D28,"")</f>
        <v>3.1614583333333335</v>
      </c>
    </row>
    <row r="29" spans="1:5" s="1" customFormat="1" ht="15.75" customHeight="1" x14ac:dyDescent="0.2">
      <c r="A29" s="28" t="s">
        <v>1496</v>
      </c>
      <c r="B29" s="11">
        <v>1215</v>
      </c>
      <c r="C29" s="11">
        <v>1215</v>
      </c>
      <c r="D29" s="66">
        <v>395</v>
      </c>
      <c r="E29" s="85">
        <f>IFERROR(C29/D29,"")</f>
        <v>3.0759493670886076</v>
      </c>
    </row>
    <row r="30" spans="1:5" s="1" customFormat="1" ht="15.75" customHeight="1" x14ac:dyDescent="0.2">
      <c r="A30" s="28" t="s">
        <v>1701</v>
      </c>
      <c r="B30" s="11">
        <v>1601</v>
      </c>
      <c r="C30" s="11">
        <v>1087</v>
      </c>
      <c r="D30" s="66">
        <v>183</v>
      </c>
      <c r="E30" s="85">
        <f>IFERROR(C30/D30,"")</f>
        <v>5.9398907103825138</v>
      </c>
    </row>
    <row r="31" spans="1:5" s="1" customFormat="1" ht="15.75" customHeight="1" x14ac:dyDescent="0.2">
      <c r="A31" s="28" t="s">
        <v>1702</v>
      </c>
      <c r="B31" s="11">
        <v>493</v>
      </c>
      <c r="C31" s="11">
        <v>493</v>
      </c>
      <c r="D31" s="66">
        <v>109</v>
      </c>
      <c r="E31" s="85">
        <f>IFERROR(C31/D31,"")</f>
        <v>4.522935779816514</v>
      </c>
    </row>
    <row r="32" spans="1:5" s="1" customFormat="1" ht="15.75" customHeight="1" x14ac:dyDescent="0.2">
      <c r="A32" s="28" t="s">
        <v>308</v>
      </c>
      <c r="B32" s="11">
        <v>93</v>
      </c>
      <c r="C32" s="11">
        <v>93</v>
      </c>
      <c r="D32" s="66">
        <v>51</v>
      </c>
      <c r="E32" s="85">
        <f>IFERROR(C32/D32,"")</f>
        <v>1.8235294117647058</v>
      </c>
    </row>
    <row r="33" spans="1:5" s="1" customFormat="1" ht="15.75" customHeight="1" x14ac:dyDescent="0.2">
      <c r="A33" s="28" t="s">
        <v>1703</v>
      </c>
      <c r="B33" s="11">
        <v>678</v>
      </c>
      <c r="C33" s="11">
        <v>678</v>
      </c>
      <c r="D33" s="66">
        <v>158</v>
      </c>
      <c r="E33" s="85">
        <f>IFERROR(C33/D33,"")</f>
        <v>4.2911392405063289</v>
      </c>
    </row>
    <row r="34" spans="1:5" s="1" customFormat="1" ht="15.75" customHeight="1" x14ac:dyDescent="0.2">
      <c r="A34" s="28" t="s">
        <v>1704</v>
      </c>
      <c r="B34" s="11">
        <v>792</v>
      </c>
      <c r="C34" s="11">
        <v>792</v>
      </c>
      <c r="D34" s="66">
        <v>263</v>
      </c>
      <c r="E34" s="85">
        <f>IFERROR(C34/D34,"")</f>
        <v>3.0114068441064639</v>
      </c>
    </row>
    <row r="35" spans="1:5" s="1" customFormat="1" ht="15.75" customHeight="1" x14ac:dyDescent="0.2">
      <c r="A35" s="28" t="s">
        <v>1705</v>
      </c>
      <c r="B35" s="11">
        <v>84</v>
      </c>
      <c r="C35" s="11">
        <v>84</v>
      </c>
      <c r="D35" s="66">
        <v>26</v>
      </c>
      <c r="E35" s="85">
        <f>IFERROR(C35/D35,"")</f>
        <v>3.2307692307692308</v>
      </c>
    </row>
    <row r="36" spans="1:5" s="1" customFormat="1" ht="15.75" customHeight="1" x14ac:dyDescent="0.2">
      <c r="A36" s="28" t="s">
        <v>1706</v>
      </c>
      <c r="B36" s="11">
        <v>529</v>
      </c>
      <c r="C36" s="11">
        <v>529</v>
      </c>
      <c r="D36" s="66">
        <v>155</v>
      </c>
      <c r="E36" s="85">
        <f>IFERROR(C36/D36,"")</f>
        <v>3.4129032258064518</v>
      </c>
    </row>
    <row r="37" spans="1:5" s="1" customFormat="1" ht="15.75" customHeight="1" x14ac:dyDescent="0.2">
      <c r="A37" s="28" t="s">
        <v>1707</v>
      </c>
      <c r="B37" s="11">
        <v>48</v>
      </c>
      <c r="C37" s="11">
        <v>48</v>
      </c>
      <c r="D37" s="66">
        <v>13</v>
      </c>
      <c r="E37" s="85">
        <f>IFERROR(C37/D37,"")</f>
        <v>3.6923076923076925</v>
      </c>
    </row>
    <row r="38" spans="1:5" s="1" customFormat="1" ht="15.75" customHeight="1" x14ac:dyDescent="0.2">
      <c r="A38" s="28" t="s">
        <v>1708</v>
      </c>
      <c r="B38" s="11">
        <v>17</v>
      </c>
      <c r="C38" s="11">
        <v>17</v>
      </c>
      <c r="D38" s="66">
        <v>8</v>
      </c>
      <c r="E38" s="85">
        <f>IFERROR(C38/D38,"")</f>
        <v>2.125</v>
      </c>
    </row>
    <row r="39" spans="1:5" s="1" customFormat="1" ht="15.75" customHeight="1" x14ac:dyDescent="0.2">
      <c r="A39" s="28" t="s">
        <v>309</v>
      </c>
      <c r="B39" s="11">
        <v>68</v>
      </c>
      <c r="C39" s="11">
        <v>65</v>
      </c>
      <c r="D39" s="66">
        <v>19</v>
      </c>
      <c r="E39" s="85">
        <f>IFERROR(C39/D39,"")</f>
        <v>3.4210526315789473</v>
      </c>
    </row>
    <row r="40" spans="1:5" s="1" customFormat="1" ht="15.75" customHeight="1" x14ac:dyDescent="0.2">
      <c r="A40" s="28" t="s">
        <v>1709</v>
      </c>
      <c r="B40" s="11">
        <v>339</v>
      </c>
      <c r="C40" s="11">
        <v>339</v>
      </c>
      <c r="D40" s="66">
        <v>113</v>
      </c>
      <c r="E40" s="85">
        <f>IFERROR(C40/D40,"")</f>
        <v>3</v>
      </c>
    </row>
    <row r="41" spans="1:5" s="1" customFormat="1" ht="15.75" customHeight="1" x14ac:dyDescent="0.2">
      <c r="A41" s="28" t="s">
        <v>311</v>
      </c>
      <c r="B41" s="11">
        <v>33</v>
      </c>
      <c r="C41" s="11">
        <v>8</v>
      </c>
      <c r="D41" s="66">
        <v>6</v>
      </c>
      <c r="E41" s="85">
        <f>IFERROR(C41/D41,"")</f>
        <v>1.3333333333333333</v>
      </c>
    </row>
    <row r="42" spans="1:5" s="1" customFormat="1" ht="15.75" customHeight="1" x14ac:dyDescent="0.2">
      <c r="A42" s="28" t="s">
        <v>313</v>
      </c>
      <c r="B42" s="11">
        <v>90</v>
      </c>
      <c r="C42" s="11">
        <v>89</v>
      </c>
      <c r="D42" s="66">
        <v>29</v>
      </c>
      <c r="E42" s="85">
        <f>IFERROR(C42/D42,"")</f>
        <v>3.0689655172413794</v>
      </c>
    </row>
    <row r="43" spans="1:5" s="1" customFormat="1" ht="15.75" customHeight="1" x14ac:dyDescent="0.2">
      <c r="A43" s="28" t="s">
        <v>314</v>
      </c>
      <c r="B43" s="11">
        <v>130</v>
      </c>
      <c r="C43" s="11">
        <v>130</v>
      </c>
      <c r="D43" s="66">
        <v>47</v>
      </c>
      <c r="E43" s="85">
        <f>IFERROR(C43/D43,"")</f>
        <v>2.7659574468085109</v>
      </c>
    </row>
    <row r="44" spans="1:5" s="1" customFormat="1" ht="15.75" customHeight="1" x14ac:dyDescent="0.2">
      <c r="A44" s="28" t="s">
        <v>310</v>
      </c>
      <c r="B44" s="11">
        <v>34</v>
      </c>
      <c r="C44" s="30">
        <v>34</v>
      </c>
      <c r="D44" s="66">
        <v>10</v>
      </c>
      <c r="E44" s="85">
        <f>IFERROR(C44/D44,"")</f>
        <v>3.4</v>
      </c>
    </row>
    <row r="45" spans="1:5" s="1" customFormat="1" ht="15.75" customHeight="1" x14ac:dyDescent="0.2">
      <c r="A45" s="28" t="s">
        <v>1710</v>
      </c>
      <c r="B45" s="11">
        <v>13991</v>
      </c>
      <c r="C45" s="11">
        <v>13961</v>
      </c>
      <c r="D45" s="71">
        <v>3645</v>
      </c>
      <c r="E45" s="92">
        <f>IFERROR(C45/D45,"")</f>
        <v>3.830178326474623</v>
      </c>
    </row>
    <row r="46" spans="1:5" s="1" customFormat="1" ht="15.75" customHeight="1" x14ac:dyDescent="0.2">
      <c r="A46" s="28" t="s">
        <v>1711</v>
      </c>
      <c r="B46" s="11">
        <v>3402</v>
      </c>
      <c r="C46" s="11">
        <v>3394</v>
      </c>
      <c r="D46" s="66">
        <v>906</v>
      </c>
      <c r="E46" s="85">
        <f>IFERROR(C46/D46,"")</f>
        <v>3.7461368653421632</v>
      </c>
    </row>
    <row r="47" spans="1:5" s="1" customFormat="1" ht="15.75" customHeight="1" x14ac:dyDescent="0.2">
      <c r="A47" s="28" t="s">
        <v>1712</v>
      </c>
      <c r="B47" s="11">
        <v>1700</v>
      </c>
      <c r="C47" s="11">
        <v>1700</v>
      </c>
      <c r="D47" s="66">
        <v>404</v>
      </c>
      <c r="E47" s="85">
        <f>IFERROR(C47/D47,"")</f>
        <v>4.2079207920792081</v>
      </c>
    </row>
    <row r="48" spans="1:5" s="1" customFormat="1" ht="15.75" customHeight="1" x14ac:dyDescent="0.2">
      <c r="A48" s="28" t="s">
        <v>501</v>
      </c>
      <c r="B48" s="11">
        <v>10976</v>
      </c>
      <c r="C48" s="11">
        <v>10964</v>
      </c>
      <c r="D48" s="66">
        <v>2669</v>
      </c>
      <c r="E48" s="85">
        <f>IFERROR(C48/D48,"")</f>
        <v>4.1079055826152118</v>
      </c>
    </row>
    <row r="49" spans="1:5" s="1" customFormat="1" ht="15.75" customHeight="1" x14ac:dyDescent="0.2">
      <c r="A49" s="28" t="s">
        <v>1713</v>
      </c>
      <c r="B49" s="11">
        <v>31229</v>
      </c>
      <c r="C49" s="11">
        <v>31172</v>
      </c>
      <c r="D49" s="66">
        <v>7873</v>
      </c>
      <c r="E49" s="85">
        <f>IFERROR(C49/D49,"")</f>
        <v>3.9593547567636227</v>
      </c>
    </row>
    <row r="50" spans="1:5" s="1" customFormat="1" ht="15.75" customHeight="1" x14ac:dyDescent="0.2">
      <c r="A50" s="28" t="s">
        <v>1714</v>
      </c>
      <c r="B50" s="11">
        <v>35238</v>
      </c>
      <c r="C50" s="11">
        <v>35080</v>
      </c>
      <c r="D50" s="66">
        <v>9437</v>
      </c>
      <c r="E50" s="85">
        <f>IFERROR(C50/D50,"")</f>
        <v>3.7172830348627741</v>
      </c>
    </row>
    <row r="51" spans="1:5" s="1" customFormat="1" ht="15.75" customHeight="1" x14ac:dyDescent="0.2">
      <c r="A51" s="28" t="s">
        <v>1715</v>
      </c>
      <c r="B51" s="11">
        <v>34250</v>
      </c>
      <c r="C51" s="11">
        <v>34124</v>
      </c>
      <c r="D51" s="66">
        <v>8308</v>
      </c>
      <c r="E51" s="85">
        <f>IFERROR(C51/D51,"")</f>
        <v>4.1073663938372649</v>
      </c>
    </row>
    <row r="52" spans="1:5" s="1" customFormat="1" ht="15.75" customHeight="1" x14ac:dyDescent="0.2">
      <c r="A52" s="28" t="s">
        <v>1086</v>
      </c>
      <c r="B52" s="11">
        <v>77756</v>
      </c>
      <c r="C52" s="11">
        <v>77558</v>
      </c>
      <c r="D52" s="66">
        <v>21225</v>
      </c>
      <c r="E52" s="85">
        <f>IFERROR(C52/D52,"")</f>
        <v>3.6540871613663133</v>
      </c>
    </row>
    <row r="53" spans="1:5" s="1" customFormat="1" ht="15.75" customHeight="1" x14ac:dyDescent="0.2">
      <c r="A53" s="28" t="s">
        <v>1716</v>
      </c>
      <c r="B53" s="11">
        <v>9396</v>
      </c>
      <c r="C53" s="11">
        <v>9374</v>
      </c>
      <c r="D53" s="66">
        <v>2639</v>
      </c>
      <c r="E53" s="85">
        <f>IFERROR(C53/D53,"")</f>
        <v>3.5521030693444486</v>
      </c>
    </row>
    <row r="54" spans="1:5" s="1" customFormat="1" ht="15.75" customHeight="1" x14ac:dyDescent="0.2">
      <c r="A54" s="28" t="s">
        <v>1717</v>
      </c>
      <c r="B54" s="11">
        <v>23468</v>
      </c>
      <c r="C54" s="11">
        <v>23156</v>
      </c>
      <c r="D54" s="66">
        <v>6373</v>
      </c>
      <c r="E54" s="85">
        <f>IFERROR(C54/D54,"")</f>
        <v>3.6334536325121607</v>
      </c>
    </row>
    <row r="55" spans="1:5" s="1" customFormat="1" ht="15.75" customHeight="1" x14ac:dyDescent="0.2">
      <c r="A55" s="28" t="s">
        <v>1718</v>
      </c>
      <c r="B55" s="11">
        <v>6206</v>
      </c>
      <c r="C55" s="11">
        <v>6206</v>
      </c>
      <c r="D55" s="66">
        <v>1560</v>
      </c>
      <c r="E55" s="85">
        <f>IFERROR(C55/D55,"")</f>
        <v>3.9782051282051283</v>
      </c>
    </row>
    <row r="56" spans="1:5" s="1" customFormat="1" ht="15.75" customHeight="1" x14ac:dyDescent="0.2">
      <c r="A56" s="28" t="s">
        <v>1719</v>
      </c>
      <c r="B56" s="11">
        <v>2364</v>
      </c>
      <c r="C56" s="11">
        <v>2364</v>
      </c>
      <c r="D56" s="66">
        <v>630</v>
      </c>
      <c r="E56" s="85">
        <f>IFERROR(C56/D56,"")</f>
        <v>3.7523809523809524</v>
      </c>
    </row>
    <row r="57" spans="1:5" s="1" customFormat="1" ht="15.75" customHeight="1" x14ac:dyDescent="0.2">
      <c r="A57" s="28" t="s">
        <v>1720</v>
      </c>
      <c r="B57" s="11">
        <v>28974</v>
      </c>
      <c r="C57" s="5">
        <v>28461</v>
      </c>
      <c r="D57" s="66">
        <v>7937</v>
      </c>
      <c r="E57" s="85">
        <f>IFERROR(C57/D57,"")</f>
        <v>3.5858636764520599</v>
      </c>
    </row>
    <row r="58" spans="1:5" s="1" customFormat="1" ht="15.75" customHeight="1" x14ac:dyDescent="0.2">
      <c r="A58" s="28" t="s">
        <v>1721</v>
      </c>
      <c r="B58" s="11">
        <v>17831</v>
      </c>
      <c r="C58" s="5">
        <v>17831</v>
      </c>
      <c r="D58" s="59">
        <v>4584</v>
      </c>
      <c r="E58" s="87">
        <f>IFERROR(C58/D58,"")</f>
        <v>3.8898342059336826</v>
      </c>
    </row>
    <row r="59" spans="1:5" s="1" customFormat="1" ht="15.75" customHeight="1" x14ac:dyDescent="0.2">
      <c r="A59" s="28" t="s">
        <v>1722</v>
      </c>
      <c r="B59" s="11">
        <v>27521</v>
      </c>
      <c r="C59" s="5">
        <v>27513</v>
      </c>
      <c r="D59" s="59">
        <v>7307</v>
      </c>
      <c r="E59" s="87">
        <f>IFERROR(C59/D59,"")</f>
        <v>3.7652935541261803</v>
      </c>
    </row>
    <row r="60" spans="1:5" s="1" customFormat="1" ht="15.75" customHeight="1" x14ac:dyDescent="0.2">
      <c r="A60" s="28" t="s">
        <v>644</v>
      </c>
      <c r="B60" s="11">
        <v>40239</v>
      </c>
      <c r="C60" s="5">
        <v>40092</v>
      </c>
      <c r="D60" s="59">
        <v>9643</v>
      </c>
      <c r="E60" s="87">
        <f>IFERROR(C60/D60,"")</f>
        <v>4.1576272944104531</v>
      </c>
    </row>
    <row r="61" spans="1:5" s="1" customFormat="1" ht="15.75" customHeight="1" x14ac:dyDescent="0.2">
      <c r="A61" s="28" t="s">
        <v>1052</v>
      </c>
      <c r="B61" s="11">
        <v>39234</v>
      </c>
      <c r="C61" s="5">
        <v>39138</v>
      </c>
      <c r="D61" s="59">
        <v>10986</v>
      </c>
      <c r="E61" s="87">
        <f>IFERROR(C61/D61,"")</f>
        <v>3.5625341343528127</v>
      </c>
    </row>
    <row r="62" spans="1:5" s="1" customFormat="1" ht="15.75" customHeight="1" x14ac:dyDescent="0.2">
      <c r="A62" s="28" t="s">
        <v>1723</v>
      </c>
      <c r="B62" s="11">
        <v>31504</v>
      </c>
      <c r="C62" s="5">
        <v>29596</v>
      </c>
      <c r="D62" s="59">
        <v>7173</v>
      </c>
      <c r="E62" s="87">
        <f>IFERROR(C62/D62,"")</f>
        <v>4.1260281611599048</v>
      </c>
    </row>
    <row r="63" spans="1:5" s="1" customFormat="1" ht="15.75" customHeight="1" x14ac:dyDescent="0.2">
      <c r="A63" s="28" t="s">
        <v>1724</v>
      </c>
      <c r="B63" s="11">
        <v>19562</v>
      </c>
      <c r="C63" s="5">
        <v>19545</v>
      </c>
      <c r="D63" s="59">
        <v>5058</v>
      </c>
      <c r="E63" s="87">
        <f>IFERROR(C63/D63,"")</f>
        <v>3.8641755634638195</v>
      </c>
    </row>
    <row r="64" spans="1:5" s="1" customFormat="1" ht="15.75" customHeight="1" x14ac:dyDescent="0.2">
      <c r="A64" s="28" t="s">
        <v>1725</v>
      </c>
      <c r="B64" s="11">
        <v>23235</v>
      </c>
      <c r="C64" s="5">
        <v>5765</v>
      </c>
      <c r="D64" s="59">
        <v>5686</v>
      </c>
      <c r="E64" s="87">
        <f>IFERROR(C64/D64,"")</f>
        <v>1.0138937741822018</v>
      </c>
    </row>
    <row r="65" spans="1:5" s="1" customFormat="1" ht="15.75" customHeight="1" x14ac:dyDescent="0.2">
      <c r="A65" s="28" t="s">
        <v>1726</v>
      </c>
      <c r="B65" s="11">
        <v>5963</v>
      </c>
      <c r="C65" s="5">
        <v>23219</v>
      </c>
      <c r="D65" s="59">
        <v>1423</v>
      </c>
      <c r="E65" s="87">
        <f>IFERROR(C65/D65,"")</f>
        <v>16.316936050597331</v>
      </c>
    </row>
    <row r="66" spans="1:5" s="1" customFormat="1" ht="15.75" customHeight="1" x14ac:dyDescent="0.2">
      <c r="A66" s="28" t="s">
        <v>1727</v>
      </c>
      <c r="B66" s="11">
        <v>6971</v>
      </c>
      <c r="C66" s="5">
        <v>6930</v>
      </c>
      <c r="D66" s="59">
        <v>2040</v>
      </c>
      <c r="E66" s="87">
        <f>IFERROR(C66/D66,"")</f>
        <v>3.3970588235294117</v>
      </c>
    </row>
    <row r="67" spans="1:5" s="1" customFormat="1" ht="15.75" customHeight="1" x14ac:dyDescent="0.2">
      <c r="A67" s="28" t="s">
        <v>679</v>
      </c>
      <c r="B67" s="11">
        <v>2410</v>
      </c>
      <c r="C67" s="5">
        <v>2410</v>
      </c>
      <c r="D67" s="59">
        <v>624</v>
      </c>
      <c r="E67" s="87">
        <f>IFERROR(C67/D67,"")</f>
        <v>3.8621794871794872</v>
      </c>
    </row>
    <row r="68" spans="1:5" s="1" customFormat="1" ht="15.75" customHeight="1" x14ac:dyDescent="0.2">
      <c r="A68" s="28" t="s">
        <v>1728</v>
      </c>
      <c r="B68" s="11">
        <v>13007</v>
      </c>
      <c r="C68" s="5">
        <v>13007</v>
      </c>
      <c r="D68" s="59">
        <v>2614</v>
      </c>
      <c r="E68" s="87">
        <f>IFERROR(C68/D68,"")</f>
        <v>4.9758990053557763</v>
      </c>
    </row>
    <row r="69" spans="1:5" s="1" customFormat="1" ht="15.75" customHeight="1" x14ac:dyDescent="0.2">
      <c r="A69" s="28" t="s">
        <v>1610</v>
      </c>
      <c r="B69" s="11">
        <v>17941</v>
      </c>
      <c r="C69" s="5">
        <v>17917</v>
      </c>
      <c r="D69" s="59">
        <v>4853</v>
      </c>
      <c r="E69" s="87">
        <f>IFERROR(C69/D69,"")</f>
        <v>3.6919431279620851</v>
      </c>
    </row>
    <row r="70" spans="1:5" s="1" customFormat="1" ht="15.75" customHeight="1" x14ac:dyDescent="0.2">
      <c r="A70" s="28" t="s">
        <v>1729</v>
      </c>
      <c r="B70" s="11">
        <v>1428</v>
      </c>
      <c r="C70" s="5">
        <v>1428</v>
      </c>
      <c r="D70" s="59">
        <v>332</v>
      </c>
      <c r="E70" s="87">
        <f>IFERROR(C70/D70,"")</f>
        <v>4.3012048192771086</v>
      </c>
    </row>
    <row r="71" spans="1:5" s="1" customFormat="1" ht="15.75" customHeight="1" x14ac:dyDescent="0.2">
      <c r="A71" s="28" t="s">
        <v>1730</v>
      </c>
      <c r="B71" s="11">
        <v>13174</v>
      </c>
      <c r="C71" s="5">
        <v>13165</v>
      </c>
      <c r="D71" s="59">
        <v>3416</v>
      </c>
      <c r="E71" s="87">
        <f>IFERROR(C71/D71,"")</f>
        <v>3.8539227166276349</v>
      </c>
    </row>
    <row r="72" spans="1:5" s="1" customFormat="1" ht="15.75" customHeight="1" x14ac:dyDescent="0.2">
      <c r="A72" s="28" t="s">
        <v>523</v>
      </c>
      <c r="B72" s="11">
        <v>18775</v>
      </c>
      <c r="C72" s="5">
        <v>18700</v>
      </c>
      <c r="D72" s="59">
        <v>5010</v>
      </c>
      <c r="E72" s="87">
        <f>IFERROR(C72/D72,"")</f>
        <v>3.7325349301397206</v>
      </c>
    </row>
    <row r="73" spans="1:5" s="1" customFormat="1" ht="15.75" customHeight="1" x14ac:dyDescent="0.2">
      <c r="A73" s="28" t="s">
        <v>1731</v>
      </c>
      <c r="B73" s="11">
        <v>1642</v>
      </c>
      <c r="C73" s="5">
        <v>1642</v>
      </c>
      <c r="D73" s="59">
        <v>394</v>
      </c>
      <c r="E73" s="87">
        <f>IFERROR(C73/D73,"")</f>
        <v>4.1675126903553297</v>
      </c>
    </row>
    <row r="74" spans="1:5" s="1" customFormat="1" ht="15.75" customHeight="1" x14ac:dyDescent="0.2">
      <c r="A74" s="28" t="s">
        <v>1732</v>
      </c>
      <c r="B74" s="11">
        <v>24578</v>
      </c>
      <c r="C74" s="5">
        <v>24572</v>
      </c>
      <c r="D74" s="59">
        <v>7054</v>
      </c>
      <c r="E74" s="87">
        <f>IFERROR(C74/D74,"")</f>
        <v>3.4834136660051036</v>
      </c>
    </row>
    <row r="75" spans="1:5" s="1" customFormat="1" ht="15.75" customHeight="1" x14ac:dyDescent="0.2">
      <c r="A75" s="28" t="s">
        <v>1733</v>
      </c>
      <c r="B75" s="11">
        <v>1391</v>
      </c>
      <c r="C75" s="5">
        <v>1374</v>
      </c>
      <c r="D75" s="59">
        <v>352</v>
      </c>
      <c r="E75" s="87">
        <f>IFERROR(C75/D75,"")</f>
        <v>3.9034090909090908</v>
      </c>
    </row>
    <row r="76" spans="1:5" s="1" customFormat="1" ht="15.75" customHeight="1" x14ac:dyDescent="0.2">
      <c r="A76" s="28" t="s">
        <v>1734</v>
      </c>
      <c r="B76" s="11">
        <v>2823</v>
      </c>
      <c r="C76" s="5">
        <v>2823</v>
      </c>
      <c r="D76" s="59">
        <v>733</v>
      </c>
      <c r="E76" s="87">
        <f>IFERROR(C76/D76,"")</f>
        <v>3.8512960436562071</v>
      </c>
    </row>
    <row r="77" spans="1:5" s="1" customFormat="1" ht="15.75" customHeight="1" x14ac:dyDescent="0.2">
      <c r="A77" s="28" t="s">
        <v>1735</v>
      </c>
      <c r="B77" s="11">
        <v>5621</v>
      </c>
      <c r="C77" s="5">
        <v>5621</v>
      </c>
      <c r="D77" s="59">
        <v>1308</v>
      </c>
      <c r="E77" s="87">
        <f>IFERROR(C77/D77,"")</f>
        <v>4.2974006116207955</v>
      </c>
    </row>
    <row r="78" spans="1:5" s="1" customFormat="1" ht="15.75" customHeight="1" x14ac:dyDescent="0.2">
      <c r="A78" s="28" t="s">
        <v>985</v>
      </c>
      <c r="B78" s="11">
        <v>1388</v>
      </c>
      <c r="C78" s="5">
        <v>1388</v>
      </c>
      <c r="D78" s="59">
        <v>345</v>
      </c>
      <c r="E78" s="87">
        <f>IFERROR(C78/D78,"")</f>
        <v>4.023188405797101</v>
      </c>
    </row>
    <row r="79" spans="1:5" s="1" customFormat="1" ht="15.75" customHeight="1" x14ac:dyDescent="0.2">
      <c r="A79" s="28" t="s">
        <v>1736</v>
      </c>
      <c r="B79" s="11">
        <v>2305</v>
      </c>
      <c r="C79" s="5">
        <v>2305</v>
      </c>
      <c r="D79" s="59">
        <v>507</v>
      </c>
      <c r="E79" s="87">
        <f>IFERROR(C79/D79,"")</f>
        <v>4.5463510848126232</v>
      </c>
    </row>
    <row r="80" spans="1:5" s="1" customFormat="1" ht="15.75" customHeight="1" x14ac:dyDescent="0.2">
      <c r="A80" s="28" t="s">
        <v>306</v>
      </c>
      <c r="B80" s="11">
        <v>168</v>
      </c>
      <c r="C80" s="5">
        <v>163</v>
      </c>
      <c r="D80" s="59">
        <v>53</v>
      </c>
      <c r="E80" s="87">
        <f>IFERROR(C80/D80,"")</f>
        <v>3.0754716981132075</v>
      </c>
    </row>
    <row r="81" spans="1:5" s="1" customFormat="1" ht="15.75" customHeight="1" x14ac:dyDescent="0.2">
      <c r="A81" s="28" t="s">
        <v>312</v>
      </c>
      <c r="B81" s="11">
        <v>544</v>
      </c>
      <c r="C81" s="5">
        <v>544</v>
      </c>
      <c r="D81" s="59">
        <v>165</v>
      </c>
      <c r="E81" s="87">
        <f>IFERROR(C81/D81,"")</f>
        <v>3.2969696969696969</v>
      </c>
    </row>
    <row r="82" spans="1:5" s="1" customFormat="1" ht="15.75" customHeight="1" x14ac:dyDescent="0.2">
      <c r="A82" s="28" t="s">
        <v>1490</v>
      </c>
      <c r="B82" s="11">
        <v>80</v>
      </c>
      <c r="C82" s="5">
        <v>80</v>
      </c>
      <c r="D82" s="59">
        <v>32</v>
      </c>
      <c r="E82" s="87">
        <f>IFERROR(C82/D82,"")</f>
        <v>2.5</v>
      </c>
    </row>
    <row r="83" spans="1:5" s="1" customFormat="1" ht="15.75" customHeight="1" x14ac:dyDescent="0.2">
      <c r="A83" s="28" t="s">
        <v>1495</v>
      </c>
      <c r="B83" s="11">
        <v>661</v>
      </c>
      <c r="C83" s="5">
        <v>661</v>
      </c>
      <c r="D83" s="59">
        <v>284</v>
      </c>
      <c r="E83" s="87">
        <f>IFERROR(C83/D83,"")</f>
        <v>2.3274647887323945</v>
      </c>
    </row>
    <row r="84" spans="1:5" s="1" customFormat="1" ht="15.75" customHeight="1" x14ac:dyDescent="0.2">
      <c r="A84" s="28" t="s">
        <v>1737</v>
      </c>
      <c r="B84" s="11">
        <v>476</v>
      </c>
      <c r="C84" s="5">
        <v>476</v>
      </c>
      <c r="D84" s="59">
        <v>156</v>
      </c>
      <c r="E84" s="87">
        <f>IFERROR(C84/D84,"")</f>
        <v>3.0512820512820511</v>
      </c>
    </row>
    <row r="85" spans="1:5" s="1" customFormat="1" ht="15.75" customHeight="1" x14ac:dyDescent="0.2">
      <c r="A85" s="28" t="s">
        <v>1738</v>
      </c>
      <c r="B85" s="11">
        <v>575</v>
      </c>
      <c r="C85" s="5">
        <v>573</v>
      </c>
      <c r="D85" s="59">
        <v>142</v>
      </c>
      <c r="E85" s="87">
        <f>IFERROR(C85/D85,"")</f>
        <v>4.035211267605634</v>
      </c>
    </row>
    <row r="86" spans="1:5" s="1" customFormat="1" ht="15.75" customHeight="1" x14ac:dyDescent="0.2">
      <c r="A86" s="28" t="s">
        <v>1739</v>
      </c>
      <c r="B86" s="11">
        <v>2002</v>
      </c>
      <c r="C86" s="5">
        <v>2002</v>
      </c>
      <c r="D86" s="59">
        <v>580</v>
      </c>
      <c r="E86" s="87">
        <f>IFERROR(C86/D86,"")</f>
        <v>3.4517241379310346</v>
      </c>
    </row>
    <row r="87" spans="1:5" s="1" customFormat="1" ht="15.75" customHeight="1" x14ac:dyDescent="0.2">
      <c r="A87" s="28" t="s">
        <v>1740</v>
      </c>
      <c r="B87" s="11">
        <v>447</v>
      </c>
      <c r="C87" s="5">
        <v>440</v>
      </c>
      <c r="D87" s="59">
        <v>111</v>
      </c>
      <c r="E87" s="87">
        <f>IFERROR(C87/D87,"")</f>
        <v>3.9639639639639639</v>
      </c>
    </row>
    <row r="88" spans="1:5" s="1" customFormat="1" ht="15.75" customHeight="1" x14ac:dyDescent="0.2">
      <c r="A88" s="29" t="s">
        <v>1741</v>
      </c>
      <c r="B88" s="11">
        <v>181</v>
      </c>
      <c r="C88" s="5">
        <v>181</v>
      </c>
      <c r="D88" s="59">
        <v>46</v>
      </c>
      <c r="E88" s="87">
        <f>IFERROR(C88/D88,"")</f>
        <v>3.9347826086956523</v>
      </c>
    </row>
    <row r="89" spans="1:5" s="1" customFormat="1" ht="15" thickBot="1" x14ac:dyDescent="0.25">
      <c r="A89" s="43"/>
      <c r="B89" s="44"/>
      <c r="C89" s="45"/>
      <c r="D89" s="78"/>
      <c r="E89" s="45"/>
    </row>
    <row r="90" spans="1:5" s="1" customFormat="1" ht="14.25" x14ac:dyDescent="0.2">
      <c r="A90" s="29"/>
      <c r="B90" s="5"/>
      <c r="C90" s="2"/>
      <c r="D90" s="58"/>
      <c r="E90" s="2"/>
    </row>
    <row r="91" spans="1:5" s="1" customFormat="1" ht="14.25" x14ac:dyDescent="0.2">
      <c r="A91" s="22" t="s">
        <v>42</v>
      </c>
      <c r="B91" s="5"/>
      <c r="C91" s="2"/>
      <c r="D91" s="58"/>
      <c r="E91" s="2"/>
    </row>
    <row r="92" spans="1:5" s="1" customFormat="1" ht="12" customHeight="1" x14ac:dyDescent="0.2">
      <c r="A92" s="7" t="s">
        <v>44</v>
      </c>
      <c r="B92" s="5"/>
      <c r="C92" s="2"/>
      <c r="D92" s="58"/>
      <c r="E92" s="2"/>
    </row>
    <row r="93" spans="1:5" s="1" customFormat="1" ht="15.75" customHeight="1" x14ac:dyDescent="0.2">
      <c r="A93" s="3"/>
      <c r="B93" s="5"/>
      <c r="C93" s="2"/>
      <c r="D93" s="58"/>
      <c r="E93" s="2"/>
    </row>
    <row r="94" spans="1:5" s="1" customFormat="1" ht="15.75" customHeight="1" x14ac:dyDescent="0.2">
      <c r="A94" s="3"/>
      <c r="B94" s="5"/>
      <c r="C94" s="2"/>
      <c r="D94" s="58"/>
      <c r="E94" s="2"/>
    </row>
    <row r="95" spans="1:5" s="1" customFormat="1" ht="15.75" customHeight="1" x14ac:dyDescent="0.2">
      <c r="A95" s="3"/>
      <c r="B95" s="5"/>
      <c r="C95" s="2"/>
      <c r="D95" s="58"/>
      <c r="E95" s="2"/>
    </row>
    <row r="96" spans="1:5" s="1" customFormat="1" ht="15.75" customHeight="1" x14ac:dyDescent="0.2">
      <c r="A96" s="3"/>
      <c r="B96" s="5"/>
      <c r="C96" s="2"/>
      <c r="D96" s="58"/>
      <c r="E96" s="2"/>
    </row>
    <row r="97" spans="1:5" s="1" customFormat="1" ht="15.75" customHeight="1" x14ac:dyDescent="0.2">
      <c r="A97" s="3"/>
      <c r="B97" s="5"/>
      <c r="C97" s="2"/>
      <c r="D97" s="58"/>
      <c r="E97" s="2"/>
    </row>
    <row r="98" spans="1:5" s="1" customFormat="1" ht="15.75" customHeight="1" x14ac:dyDescent="0.2">
      <c r="A98" s="3"/>
      <c r="B98" s="5"/>
      <c r="C98" s="2"/>
      <c r="D98" s="58"/>
      <c r="E98" s="2"/>
    </row>
    <row r="99" spans="1:5" s="1" customFormat="1" ht="15.75" customHeight="1" x14ac:dyDescent="0.2">
      <c r="A99" s="3"/>
      <c r="B99" s="5"/>
      <c r="C99" s="2"/>
      <c r="D99" s="58"/>
      <c r="E99" s="2"/>
    </row>
    <row r="100" spans="1:5" s="1" customFormat="1" ht="15.75" customHeight="1" x14ac:dyDescent="0.2">
      <c r="A100" s="3"/>
      <c r="B100" s="5"/>
      <c r="C100" s="2"/>
      <c r="D100" s="58"/>
      <c r="E100" s="2"/>
    </row>
    <row r="101" spans="1:5" s="1" customFormat="1" ht="15.75" customHeight="1" x14ac:dyDescent="0.2">
      <c r="A101" s="3"/>
      <c r="B101" s="5"/>
      <c r="C101" s="2"/>
      <c r="D101" s="58"/>
      <c r="E101" s="2"/>
    </row>
    <row r="102" spans="1:5" s="1" customFormat="1" ht="15.75" customHeight="1" x14ac:dyDescent="0.2">
      <c r="A102" s="3"/>
      <c r="B102" s="5"/>
      <c r="C102" s="2"/>
      <c r="D102" s="58"/>
      <c r="E102" s="2"/>
    </row>
    <row r="103" spans="1:5" s="1" customFormat="1" ht="15.75" customHeight="1" x14ac:dyDescent="0.2">
      <c r="A103" s="3"/>
      <c r="B103" s="5"/>
      <c r="C103" s="2"/>
      <c r="D103" s="58"/>
      <c r="E103" s="2"/>
    </row>
    <row r="104" spans="1:5" s="1" customFormat="1" ht="15.75" customHeight="1" x14ac:dyDescent="0.2">
      <c r="A104" s="3"/>
      <c r="B104" s="5"/>
      <c r="C104" s="2"/>
      <c r="D104" s="58"/>
      <c r="E104" s="2"/>
    </row>
    <row r="105" spans="1:5" s="1" customFormat="1" ht="15.75" customHeight="1" x14ac:dyDescent="0.2">
      <c r="A105" s="3"/>
      <c r="B105" s="5"/>
      <c r="C105" s="2"/>
      <c r="D105" s="58"/>
      <c r="E105" s="2"/>
    </row>
    <row r="106" spans="1:5" s="1" customFormat="1" ht="15.75" customHeight="1" x14ac:dyDescent="0.2">
      <c r="A106" s="3"/>
      <c r="B106" s="5"/>
      <c r="C106" s="2"/>
      <c r="D106" s="58"/>
      <c r="E106" s="2"/>
    </row>
    <row r="107" spans="1:5" s="1" customFormat="1" ht="15.75" customHeight="1" x14ac:dyDescent="0.2">
      <c r="A107" s="3"/>
      <c r="B107" s="5"/>
      <c r="C107" s="2"/>
      <c r="D107" s="58"/>
      <c r="E107" s="2"/>
    </row>
    <row r="108" spans="1:5" s="1" customFormat="1" ht="15.75" customHeight="1" x14ac:dyDescent="0.2">
      <c r="A108" s="3"/>
      <c r="B108" s="5"/>
      <c r="C108" s="2"/>
      <c r="D108" s="58"/>
      <c r="E108" s="2"/>
    </row>
    <row r="109" spans="1:5" s="1" customFormat="1" ht="15.75" customHeight="1" x14ac:dyDescent="0.2">
      <c r="A109" s="3"/>
      <c r="B109" s="5"/>
      <c r="C109" s="2"/>
      <c r="D109" s="58"/>
      <c r="E109" s="2"/>
    </row>
    <row r="110" spans="1:5" s="1" customFormat="1" ht="15.75" customHeight="1" x14ac:dyDescent="0.2">
      <c r="A110" s="3"/>
      <c r="B110" s="5"/>
      <c r="C110" s="2"/>
      <c r="D110" s="58"/>
      <c r="E110" s="2"/>
    </row>
    <row r="111" spans="1:5" s="1" customFormat="1" ht="15.75" customHeight="1" x14ac:dyDescent="0.2">
      <c r="A111" s="3"/>
      <c r="B111" s="5"/>
      <c r="C111" s="2"/>
      <c r="D111" s="58"/>
      <c r="E111" s="2"/>
    </row>
    <row r="112" spans="1:5" s="1" customFormat="1" ht="15.75" customHeight="1" x14ac:dyDescent="0.2">
      <c r="A112" s="3"/>
      <c r="B112" s="5"/>
      <c r="C112" s="2"/>
      <c r="D112" s="58"/>
      <c r="E112" s="2"/>
    </row>
    <row r="113" spans="1:5" s="1" customFormat="1" ht="15.75" customHeight="1" x14ac:dyDescent="0.2">
      <c r="A113" s="3"/>
      <c r="B113" s="5"/>
      <c r="C113" s="2"/>
      <c r="D113" s="58"/>
      <c r="E113" s="2"/>
    </row>
    <row r="114" spans="1:5" s="1" customFormat="1" ht="15.75" customHeight="1" x14ac:dyDescent="0.2">
      <c r="A114" s="3"/>
      <c r="B114" s="5"/>
      <c r="C114" s="2"/>
      <c r="D114" s="58"/>
      <c r="E114" s="2"/>
    </row>
    <row r="115" spans="1:5" s="1" customFormat="1" ht="15.75" customHeight="1" x14ac:dyDescent="0.2">
      <c r="A115" s="3"/>
      <c r="B115" s="5"/>
      <c r="C115" s="2"/>
      <c r="D115" s="58"/>
      <c r="E115" s="2"/>
    </row>
    <row r="116" spans="1:5" s="1" customFormat="1" ht="15.75" customHeight="1" x14ac:dyDescent="0.2">
      <c r="A116" s="3"/>
      <c r="B116" s="5"/>
      <c r="C116" s="2"/>
      <c r="D116" s="58"/>
      <c r="E116" s="2"/>
    </row>
    <row r="117" spans="1:5" s="1" customFormat="1" ht="15.75" customHeight="1" x14ac:dyDescent="0.2">
      <c r="A117" s="3"/>
      <c r="B117" s="5"/>
      <c r="C117" s="2"/>
      <c r="D117" s="58"/>
      <c r="E117" s="2"/>
    </row>
    <row r="118" spans="1:5" s="1" customFormat="1" ht="15.75" customHeight="1" x14ac:dyDescent="0.2">
      <c r="A118" s="3"/>
      <c r="B118" s="5"/>
      <c r="C118" s="2"/>
      <c r="D118" s="58"/>
      <c r="E118" s="2"/>
    </row>
    <row r="119" spans="1:5" s="1" customFormat="1" ht="15.75" customHeight="1" x14ac:dyDescent="0.2">
      <c r="A119" s="3"/>
      <c r="B119" s="5"/>
      <c r="C119" s="2"/>
      <c r="D119" s="58"/>
      <c r="E119" s="2"/>
    </row>
    <row r="120" spans="1:5" s="1" customFormat="1" ht="15.75" customHeight="1" x14ac:dyDescent="0.2">
      <c r="A120" s="3"/>
      <c r="B120" s="5"/>
      <c r="C120" s="2"/>
      <c r="D120" s="58"/>
      <c r="E120" s="2"/>
    </row>
    <row r="121" spans="1:5" s="1" customFormat="1" ht="15.75" customHeight="1" x14ac:dyDescent="0.2">
      <c r="A121" s="3"/>
      <c r="B121" s="5"/>
      <c r="C121" s="2"/>
      <c r="D121" s="58"/>
      <c r="E121" s="2"/>
    </row>
    <row r="122" spans="1:5" s="1" customFormat="1" ht="15.75" customHeight="1" x14ac:dyDescent="0.2">
      <c r="A122" s="3"/>
      <c r="B122" s="5"/>
      <c r="C122" s="2"/>
      <c r="D122" s="58"/>
      <c r="E122" s="2"/>
    </row>
    <row r="123" spans="1:5" s="1" customFormat="1" ht="15.75" customHeight="1" x14ac:dyDescent="0.2">
      <c r="A123" s="3"/>
      <c r="B123" s="5"/>
      <c r="C123" s="2"/>
      <c r="D123" s="58"/>
      <c r="E123" s="2"/>
    </row>
    <row r="124" spans="1:5" s="1" customFormat="1" ht="15.75" customHeight="1" x14ac:dyDescent="0.2">
      <c r="A124" s="3"/>
      <c r="B124" s="5"/>
      <c r="C124" s="2"/>
      <c r="D124" s="58"/>
      <c r="E124" s="2"/>
    </row>
    <row r="125" spans="1:5" s="1" customFormat="1" ht="15.75" customHeight="1" x14ac:dyDescent="0.2">
      <c r="A125" s="3"/>
      <c r="B125" s="5"/>
      <c r="C125" s="2"/>
      <c r="D125" s="58"/>
      <c r="E125" s="2"/>
    </row>
    <row r="126" spans="1:5" s="1" customFormat="1" ht="15.75" customHeight="1" x14ac:dyDescent="0.2">
      <c r="A126" s="3"/>
      <c r="B126" s="5"/>
      <c r="C126" s="2"/>
      <c r="D126" s="58"/>
      <c r="E126" s="2"/>
    </row>
    <row r="127" spans="1:5" s="1" customFormat="1" ht="15.75" customHeight="1" x14ac:dyDescent="0.2">
      <c r="A127" s="3"/>
      <c r="B127" s="5"/>
      <c r="C127" s="2"/>
      <c r="D127" s="58"/>
      <c r="E127" s="2"/>
    </row>
    <row r="128" spans="1:5" s="1" customFormat="1" ht="15.75" customHeight="1" x14ac:dyDescent="0.2">
      <c r="A128" s="3"/>
      <c r="B128" s="5"/>
      <c r="C128" s="2"/>
      <c r="D128" s="58"/>
      <c r="E128" s="2"/>
    </row>
    <row r="129" spans="1:5" s="1" customFormat="1" ht="15.75" customHeight="1" x14ac:dyDescent="0.2">
      <c r="A129" s="3"/>
      <c r="B129" s="5"/>
      <c r="C129" s="2"/>
      <c r="D129" s="58"/>
      <c r="E129" s="2"/>
    </row>
    <row r="130" spans="1:5" s="1" customFormat="1" ht="15.75" customHeight="1" x14ac:dyDescent="0.2">
      <c r="A130" s="3"/>
      <c r="B130" s="5"/>
      <c r="C130" s="2"/>
      <c r="D130" s="58"/>
      <c r="E130" s="2"/>
    </row>
    <row r="131" spans="1:5" s="1" customFormat="1" ht="14.45" customHeight="1" x14ac:dyDescent="0.2">
      <c r="A131" s="3"/>
      <c r="B131" s="5"/>
      <c r="C131" s="2"/>
      <c r="D131" s="58"/>
      <c r="E131" s="2"/>
    </row>
    <row r="132" spans="1:5" s="1" customFormat="1" ht="14.45" customHeight="1" x14ac:dyDescent="0.2">
      <c r="A132" s="3"/>
      <c r="B132" s="5"/>
      <c r="C132" s="2"/>
      <c r="D132" s="58"/>
      <c r="E132" s="2"/>
    </row>
    <row r="133" spans="1:5" s="1" customFormat="1" ht="14.45" customHeight="1" x14ac:dyDescent="0.2">
      <c r="A133" s="3"/>
      <c r="B133" s="5"/>
      <c r="C133" s="2"/>
      <c r="D133" s="58"/>
      <c r="E133" s="2"/>
    </row>
    <row r="134" spans="1:5" s="1" customFormat="1" ht="14.45" customHeight="1" x14ac:dyDescent="0.2">
      <c r="A134" s="3"/>
      <c r="B134" s="5"/>
      <c r="C134" s="2"/>
      <c r="D134" s="58"/>
      <c r="E134" s="2"/>
    </row>
    <row r="135" spans="1:5" s="1" customFormat="1" ht="14.45" customHeight="1" x14ac:dyDescent="0.2">
      <c r="A135" s="3"/>
      <c r="B135" s="5"/>
      <c r="C135" s="2"/>
      <c r="D135" s="58"/>
      <c r="E135" s="2"/>
    </row>
    <row r="136" spans="1:5" s="1" customFormat="1" ht="14.45" customHeight="1" x14ac:dyDescent="0.2">
      <c r="A136" s="3"/>
      <c r="B136" s="5"/>
      <c r="C136" s="2"/>
      <c r="D136" s="58"/>
      <c r="E136" s="2"/>
    </row>
    <row r="137" spans="1:5" s="1" customFormat="1" ht="14.45" customHeight="1" x14ac:dyDescent="0.2">
      <c r="A137" s="3"/>
      <c r="B137" s="5"/>
      <c r="C137" s="2"/>
      <c r="D137" s="58"/>
      <c r="E137" s="2"/>
    </row>
    <row r="138" spans="1:5" s="1" customFormat="1" ht="14.45" customHeight="1" x14ac:dyDescent="0.2">
      <c r="A138" s="3"/>
      <c r="B138" s="5"/>
      <c r="C138" s="2"/>
      <c r="D138" s="58"/>
      <c r="E138" s="2"/>
    </row>
    <row r="139" spans="1:5" s="1" customFormat="1" ht="14.45" customHeight="1" x14ac:dyDescent="0.2">
      <c r="A139" s="3"/>
      <c r="B139" s="5"/>
      <c r="C139" s="2"/>
      <c r="D139" s="58"/>
      <c r="E139" s="2"/>
    </row>
    <row r="140" spans="1:5" s="1" customFormat="1" ht="14.45" customHeight="1" x14ac:dyDescent="0.2">
      <c r="A140" s="3"/>
      <c r="B140" s="5"/>
      <c r="C140" s="2"/>
      <c r="D140" s="58"/>
      <c r="E140" s="2"/>
    </row>
    <row r="141" spans="1:5" s="1" customFormat="1" ht="14.45" customHeight="1" x14ac:dyDescent="0.2">
      <c r="A141" s="3"/>
      <c r="B141" s="5"/>
      <c r="C141" s="2"/>
      <c r="D141" s="58"/>
      <c r="E141" s="2"/>
    </row>
    <row r="142" spans="1:5" s="1" customFormat="1" ht="14.45" customHeight="1" x14ac:dyDescent="0.2">
      <c r="A142" s="3"/>
      <c r="B142" s="5"/>
      <c r="C142" s="2"/>
      <c r="D142" s="58"/>
      <c r="E142" s="2"/>
    </row>
    <row r="143" spans="1:5" s="1" customFormat="1" ht="14.45" customHeight="1" x14ac:dyDescent="0.2">
      <c r="A143" s="3"/>
      <c r="B143" s="5"/>
      <c r="C143" s="2"/>
      <c r="D143" s="58"/>
      <c r="E143" s="2"/>
    </row>
    <row r="144" spans="1:5" s="1" customFormat="1" ht="14.45" customHeight="1" x14ac:dyDescent="0.2">
      <c r="A144" s="3"/>
      <c r="B144" s="5"/>
      <c r="C144" s="2"/>
      <c r="D144" s="58"/>
      <c r="E144" s="2"/>
    </row>
    <row r="145" spans="1:5" s="1" customFormat="1" ht="14.45" customHeight="1" x14ac:dyDescent="0.2">
      <c r="A145" s="3"/>
      <c r="B145" s="5"/>
      <c r="C145" s="2"/>
      <c r="D145" s="58"/>
      <c r="E145" s="2"/>
    </row>
    <row r="146" spans="1:5" s="1" customFormat="1" ht="14.45" customHeight="1" x14ac:dyDescent="0.2">
      <c r="A146" s="3"/>
      <c r="B146" s="5"/>
      <c r="C146" s="2"/>
      <c r="D146" s="58"/>
      <c r="E146" s="2"/>
    </row>
    <row r="147" spans="1:5" s="1" customFormat="1" ht="14.45" customHeight="1" x14ac:dyDescent="0.2">
      <c r="A147" s="3"/>
      <c r="B147" s="5"/>
      <c r="C147" s="2"/>
      <c r="D147" s="58"/>
      <c r="E147" s="2"/>
    </row>
    <row r="148" spans="1:5" s="1" customFormat="1" ht="14.45" customHeight="1" x14ac:dyDescent="0.2">
      <c r="A148" s="3"/>
      <c r="B148" s="5"/>
      <c r="C148" s="2"/>
      <c r="D148" s="58"/>
      <c r="E148" s="2"/>
    </row>
    <row r="149" spans="1:5" s="1" customFormat="1" ht="14.45" customHeight="1" x14ac:dyDescent="0.2">
      <c r="A149" s="3"/>
      <c r="B149" s="5"/>
      <c r="C149" s="2"/>
      <c r="D149" s="58"/>
      <c r="E149" s="2"/>
    </row>
    <row r="150" spans="1:5" s="1" customFormat="1" ht="14.45" customHeight="1" x14ac:dyDescent="0.2">
      <c r="A150" s="3"/>
      <c r="B150" s="5"/>
      <c r="C150" s="2"/>
      <c r="D150" s="58"/>
      <c r="E150" s="2"/>
    </row>
    <row r="151" spans="1:5" s="1" customFormat="1" ht="14.45" customHeight="1" x14ac:dyDescent="0.2">
      <c r="A151" s="3"/>
      <c r="B151" s="5"/>
      <c r="C151" s="2"/>
      <c r="D151" s="58"/>
      <c r="E151" s="2"/>
    </row>
    <row r="152" spans="1:5" s="1" customFormat="1" ht="14.45" customHeight="1" x14ac:dyDescent="0.2">
      <c r="A152" s="3"/>
      <c r="B152" s="5"/>
      <c r="C152" s="2"/>
      <c r="D152" s="58"/>
      <c r="E152" s="2"/>
    </row>
    <row r="153" spans="1:5" s="1" customFormat="1" ht="14.45" customHeight="1" x14ac:dyDescent="0.2">
      <c r="A153" s="3"/>
      <c r="B153" s="5"/>
      <c r="C153" s="2"/>
      <c r="D153" s="58"/>
      <c r="E153" s="2"/>
    </row>
    <row r="154" spans="1:5" s="1" customFormat="1" ht="14.45" customHeight="1" x14ac:dyDescent="0.2">
      <c r="A154" s="3"/>
      <c r="B154" s="5"/>
      <c r="C154" s="2"/>
      <c r="D154" s="58"/>
      <c r="E154" s="2"/>
    </row>
    <row r="155" spans="1:5" s="1" customFormat="1" ht="14.45" customHeight="1" x14ac:dyDescent="0.2">
      <c r="A155" s="3"/>
      <c r="B155" s="5"/>
      <c r="C155" s="2"/>
      <c r="D155" s="58"/>
      <c r="E155" s="2"/>
    </row>
    <row r="156" spans="1:5" s="1" customFormat="1" ht="14.45" customHeight="1" x14ac:dyDescent="0.2">
      <c r="A156" s="3"/>
      <c r="B156" s="5"/>
      <c r="C156" s="2"/>
      <c r="D156" s="58"/>
      <c r="E156" s="2"/>
    </row>
    <row r="157" spans="1:5" s="1" customFormat="1" ht="14.45" customHeight="1" x14ac:dyDescent="0.2">
      <c r="A157" s="3"/>
      <c r="B157" s="5"/>
      <c r="C157" s="2"/>
      <c r="D157" s="58"/>
      <c r="E157" s="2"/>
    </row>
    <row r="158" spans="1:5" s="1" customFormat="1" ht="14.45" customHeight="1" x14ac:dyDescent="0.2">
      <c r="A158" s="3"/>
      <c r="B158" s="5"/>
      <c r="C158" s="2"/>
      <c r="D158" s="58"/>
      <c r="E158" s="2"/>
    </row>
    <row r="159" spans="1:5" s="1" customFormat="1" ht="14.45" customHeight="1" x14ac:dyDescent="0.2">
      <c r="A159" s="3"/>
      <c r="B159" s="5"/>
      <c r="C159" s="2"/>
      <c r="D159" s="58"/>
      <c r="E159" s="2"/>
    </row>
    <row r="160" spans="1:5" s="1" customFormat="1" ht="14.45" customHeight="1" x14ac:dyDescent="0.2">
      <c r="A160" s="3"/>
      <c r="B160" s="5"/>
      <c r="C160" s="2"/>
      <c r="D160" s="58"/>
      <c r="E160" s="2"/>
    </row>
    <row r="161" spans="1:5" s="1" customFormat="1" ht="14.45" customHeight="1" x14ac:dyDescent="0.2">
      <c r="A161" s="3"/>
      <c r="B161" s="5"/>
      <c r="C161" s="2"/>
      <c r="D161" s="58"/>
      <c r="E161" s="2"/>
    </row>
    <row r="162" spans="1:5" s="1" customFormat="1" ht="14.45" customHeight="1" x14ac:dyDescent="0.2">
      <c r="A162" s="3"/>
      <c r="B162" s="5"/>
      <c r="C162" s="2"/>
      <c r="D162" s="58"/>
      <c r="E162" s="2"/>
    </row>
    <row r="163" spans="1:5" s="1" customFormat="1" ht="14.45" customHeight="1" x14ac:dyDescent="0.2">
      <c r="A163" s="3"/>
      <c r="B163" s="5"/>
      <c r="C163" s="2"/>
      <c r="D163" s="58"/>
      <c r="E163" s="2"/>
    </row>
    <row r="164" spans="1:5" s="1" customFormat="1" ht="14.45" customHeight="1" x14ac:dyDescent="0.2">
      <c r="A164" s="3"/>
      <c r="B164" s="5"/>
      <c r="C164" s="2"/>
      <c r="D164" s="58"/>
      <c r="E164" s="2"/>
    </row>
    <row r="165" spans="1:5" s="1" customFormat="1" ht="14.45" customHeight="1" x14ac:dyDescent="0.2">
      <c r="A165" s="3"/>
      <c r="B165" s="5"/>
      <c r="C165" s="2"/>
      <c r="D165" s="58"/>
      <c r="E165" s="2"/>
    </row>
    <row r="166" spans="1:5" s="1" customFormat="1" ht="14.45" customHeight="1" x14ac:dyDescent="0.2">
      <c r="A166" s="3"/>
      <c r="B166" s="5"/>
      <c r="C166" s="2"/>
      <c r="D166" s="58"/>
      <c r="E166" s="2"/>
    </row>
    <row r="167" spans="1:5" s="1" customFormat="1" ht="14.45" customHeight="1" x14ac:dyDescent="0.2">
      <c r="A167" s="3"/>
      <c r="B167" s="5"/>
      <c r="C167" s="2"/>
      <c r="D167" s="58"/>
      <c r="E167" s="2"/>
    </row>
    <row r="168" spans="1:5" s="1" customFormat="1" ht="14.45" customHeight="1" x14ac:dyDescent="0.2">
      <c r="A168" s="3"/>
      <c r="B168" s="5"/>
      <c r="C168" s="2"/>
      <c r="D168" s="58"/>
      <c r="E168" s="2"/>
    </row>
    <row r="169" spans="1:5" s="1" customFormat="1" ht="14.45" customHeight="1" x14ac:dyDescent="0.2">
      <c r="A169" s="3"/>
      <c r="B169" s="5"/>
      <c r="C169" s="2"/>
      <c r="D169" s="58"/>
      <c r="E169" s="2"/>
    </row>
    <row r="170" spans="1:5" s="1" customFormat="1" ht="14.45" customHeight="1" x14ac:dyDescent="0.2">
      <c r="A170" s="3"/>
      <c r="B170" s="5"/>
      <c r="C170" s="2"/>
      <c r="D170" s="58"/>
      <c r="E170" s="2"/>
    </row>
    <row r="171" spans="1:5" s="1" customFormat="1" ht="14.45" customHeight="1" x14ac:dyDescent="0.2">
      <c r="A171" s="3"/>
      <c r="B171" s="5"/>
      <c r="C171" s="2"/>
      <c r="D171" s="58"/>
      <c r="E171" s="2"/>
    </row>
    <row r="172" spans="1:5" s="1" customFormat="1" ht="14.45" customHeight="1" x14ac:dyDescent="0.2">
      <c r="A172" s="3"/>
      <c r="B172" s="5"/>
      <c r="C172" s="2"/>
      <c r="D172" s="58"/>
      <c r="E172" s="2"/>
    </row>
    <row r="173" spans="1:5" s="1" customFormat="1" ht="14.45" customHeight="1" x14ac:dyDescent="0.2">
      <c r="A173" s="3"/>
      <c r="B173" s="5"/>
      <c r="C173" s="2"/>
      <c r="D173" s="58"/>
      <c r="E173" s="2"/>
    </row>
    <row r="174" spans="1:5" s="1" customFormat="1" ht="14.45" customHeight="1" x14ac:dyDescent="0.2">
      <c r="A174" s="3"/>
      <c r="B174" s="5"/>
      <c r="C174" s="2"/>
      <c r="D174" s="58"/>
      <c r="E174" s="2"/>
    </row>
    <row r="175" spans="1:5" s="1" customFormat="1" ht="15.75" customHeight="1" x14ac:dyDescent="0.2">
      <c r="A175" s="3"/>
      <c r="B175" s="5"/>
      <c r="C175" s="2"/>
      <c r="D175" s="58"/>
      <c r="E175" s="2"/>
    </row>
    <row r="176" spans="1:5" s="1" customFormat="1" ht="15.75" customHeight="1" x14ac:dyDescent="0.2">
      <c r="A176" s="3"/>
      <c r="B176" s="5"/>
      <c r="C176" s="2"/>
      <c r="D176" s="58"/>
      <c r="E176" s="2"/>
    </row>
    <row r="177" spans="1:5" s="1" customFormat="1" ht="15.75" customHeight="1" x14ac:dyDescent="0.2">
      <c r="A177" s="3"/>
      <c r="B177" s="5"/>
      <c r="C177" s="2"/>
      <c r="D177" s="58"/>
      <c r="E177" s="2"/>
    </row>
    <row r="178" spans="1:5" s="1" customFormat="1" ht="15.75" customHeight="1" x14ac:dyDescent="0.2">
      <c r="A178" s="3"/>
      <c r="B178" s="5"/>
      <c r="C178" s="2"/>
      <c r="D178" s="58"/>
      <c r="E178" s="2"/>
    </row>
    <row r="179" spans="1:5" s="1" customFormat="1" ht="15.75" customHeight="1" x14ac:dyDescent="0.2">
      <c r="A179" s="3"/>
      <c r="B179" s="5"/>
      <c r="C179" s="2"/>
      <c r="D179" s="58"/>
      <c r="E179" s="2"/>
    </row>
    <row r="180" spans="1:5" s="1" customFormat="1" ht="15.75" customHeight="1" x14ac:dyDescent="0.2">
      <c r="A180" s="3"/>
      <c r="B180" s="5"/>
      <c r="C180" s="2"/>
      <c r="D180" s="58"/>
      <c r="E180" s="2"/>
    </row>
    <row r="181" spans="1:5" s="1" customFormat="1" ht="15.75" customHeight="1" x14ac:dyDescent="0.2">
      <c r="A181" s="3"/>
      <c r="B181" s="5"/>
      <c r="C181" s="2"/>
      <c r="D181" s="58"/>
      <c r="E181" s="2"/>
    </row>
    <row r="182" spans="1:5" s="1" customFormat="1" ht="15.75" customHeight="1" x14ac:dyDescent="0.2">
      <c r="A182" s="3"/>
      <c r="B182" s="5"/>
      <c r="C182" s="2"/>
      <c r="D182" s="58"/>
      <c r="E182" s="2"/>
    </row>
    <row r="183" spans="1:5" s="1" customFormat="1" ht="15.75" customHeight="1" x14ac:dyDescent="0.2">
      <c r="A183" s="3"/>
      <c r="B183" s="5"/>
      <c r="C183" s="2"/>
      <c r="D183" s="58"/>
      <c r="E183" s="2"/>
    </row>
    <row r="184" spans="1:5" s="1" customFormat="1" ht="15.75" customHeight="1" x14ac:dyDescent="0.2">
      <c r="A184" s="3"/>
      <c r="B184" s="5"/>
      <c r="C184" s="2"/>
      <c r="D184" s="58"/>
      <c r="E184" s="2"/>
    </row>
    <row r="185" spans="1:5" s="1" customFormat="1" ht="15.75" customHeight="1" x14ac:dyDescent="0.2">
      <c r="A185" s="3"/>
      <c r="B185" s="5"/>
      <c r="C185" s="2"/>
      <c r="D185" s="58"/>
      <c r="E185" s="2"/>
    </row>
    <row r="186" spans="1:5" s="1" customFormat="1" ht="15.75" customHeight="1" x14ac:dyDescent="0.2">
      <c r="A186" s="3"/>
      <c r="B186" s="5"/>
      <c r="C186" s="2"/>
      <c r="D186" s="58"/>
      <c r="E186" s="2"/>
    </row>
    <row r="187" spans="1:5" s="1" customFormat="1" ht="15.75" customHeight="1" x14ac:dyDescent="0.2">
      <c r="A187" s="3"/>
      <c r="B187" s="5"/>
      <c r="C187" s="2"/>
      <c r="D187" s="58"/>
      <c r="E187" s="2"/>
    </row>
    <row r="188" spans="1:5" s="1" customFormat="1" ht="15.75" customHeight="1" x14ac:dyDescent="0.2">
      <c r="A188" s="3"/>
      <c r="B188" s="5"/>
      <c r="C188" s="2"/>
      <c r="D188" s="58"/>
      <c r="E188" s="2"/>
    </row>
    <row r="189" spans="1:5" s="1" customFormat="1" ht="15.75" customHeight="1" x14ac:dyDescent="0.2">
      <c r="A189" s="3"/>
      <c r="B189" s="5"/>
      <c r="C189" s="2"/>
      <c r="D189" s="58"/>
      <c r="E189" s="2"/>
    </row>
    <row r="190" spans="1:5" s="1" customFormat="1" ht="15.75" customHeight="1" x14ac:dyDescent="0.2">
      <c r="A190" s="3"/>
      <c r="B190" s="5"/>
      <c r="C190" s="2"/>
      <c r="D190" s="58"/>
      <c r="E190" s="2"/>
    </row>
    <row r="191" spans="1:5" s="1" customFormat="1" ht="15.75" customHeight="1" x14ac:dyDescent="0.2">
      <c r="A191" s="3"/>
      <c r="B191" s="5"/>
      <c r="C191" s="2"/>
      <c r="D191" s="58"/>
      <c r="E191" s="2"/>
    </row>
    <row r="192" spans="1:5" s="1" customFormat="1" ht="15.75" customHeight="1" x14ac:dyDescent="0.2">
      <c r="A192" s="3"/>
      <c r="B192" s="5"/>
      <c r="C192" s="2"/>
      <c r="D192" s="58"/>
      <c r="E192" s="2"/>
    </row>
    <row r="193" spans="1:5" s="1" customFormat="1" ht="15.75" customHeight="1" x14ac:dyDescent="0.2">
      <c r="A193" s="3"/>
      <c r="B193" s="5"/>
      <c r="C193" s="2"/>
      <c r="D193" s="58"/>
      <c r="E193" s="2"/>
    </row>
    <row r="194" spans="1:5" s="1" customFormat="1" ht="15.75" customHeight="1" x14ac:dyDescent="0.2">
      <c r="A194" s="3"/>
      <c r="B194" s="5"/>
      <c r="C194" s="2"/>
      <c r="D194" s="58"/>
      <c r="E194" s="2"/>
    </row>
    <row r="195" spans="1:5" s="1" customFormat="1" ht="15.75" customHeight="1" x14ac:dyDescent="0.2">
      <c r="A195" s="3"/>
      <c r="B195" s="5"/>
      <c r="C195" s="2"/>
      <c r="D195" s="58"/>
      <c r="E195" s="2"/>
    </row>
    <row r="196" spans="1:5" s="1" customFormat="1" ht="15.75" customHeight="1" x14ac:dyDescent="0.2">
      <c r="A196" s="3"/>
      <c r="B196" s="5"/>
      <c r="C196" s="2"/>
      <c r="D196" s="58"/>
      <c r="E196" s="2"/>
    </row>
    <row r="197" spans="1:5" s="1" customFormat="1" ht="15.75" customHeight="1" x14ac:dyDescent="0.2">
      <c r="A197" s="3"/>
      <c r="B197" s="5"/>
      <c r="C197" s="2"/>
      <c r="D197" s="58"/>
      <c r="E197" s="2"/>
    </row>
    <row r="198" spans="1:5" s="1" customFormat="1" ht="15.75" customHeight="1" x14ac:dyDescent="0.2">
      <c r="A198" s="3"/>
      <c r="B198" s="5"/>
      <c r="C198" s="2"/>
      <c r="D198" s="58"/>
      <c r="E198" s="2"/>
    </row>
    <row r="199" spans="1:5" s="1" customFormat="1" ht="15.75" customHeight="1" x14ac:dyDescent="0.2">
      <c r="A199" s="3"/>
      <c r="B199" s="5"/>
      <c r="C199" s="2"/>
      <c r="D199" s="58"/>
      <c r="E199" s="2"/>
    </row>
    <row r="200" spans="1:5" s="1" customFormat="1" ht="15.75" customHeight="1" x14ac:dyDescent="0.2">
      <c r="A200" s="3"/>
      <c r="B200" s="5"/>
      <c r="C200" s="2"/>
      <c r="D200" s="58"/>
      <c r="E200" s="2"/>
    </row>
    <row r="201" spans="1:5" s="1" customFormat="1" ht="15.75" customHeight="1" x14ac:dyDescent="0.2">
      <c r="A201" s="3"/>
      <c r="B201" s="5"/>
      <c r="C201" s="2"/>
      <c r="D201" s="58"/>
      <c r="E201" s="2"/>
    </row>
    <row r="202" spans="1:5" s="1" customFormat="1" ht="15.75" customHeight="1" x14ac:dyDescent="0.2">
      <c r="A202" s="3"/>
      <c r="B202" s="5"/>
      <c r="C202" s="2"/>
      <c r="D202" s="58"/>
      <c r="E202" s="2"/>
    </row>
    <row r="203" spans="1:5" s="1" customFormat="1" ht="15.75" customHeight="1" x14ac:dyDescent="0.2">
      <c r="A203" s="3"/>
      <c r="B203" s="5"/>
      <c r="C203" s="2"/>
      <c r="D203" s="58"/>
      <c r="E203" s="2"/>
    </row>
    <row r="204" spans="1:5" s="1" customFormat="1" ht="15.75" customHeight="1" x14ac:dyDescent="0.2">
      <c r="A204" s="3"/>
      <c r="B204" s="5"/>
      <c r="C204" s="2"/>
      <c r="D204" s="58"/>
      <c r="E204" s="2"/>
    </row>
    <row r="205" spans="1:5" s="1" customFormat="1" ht="15.75" customHeight="1" x14ac:dyDescent="0.2">
      <c r="A205" s="3"/>
      <c r="B205" s="5"/>
      <c r="C205" s="2"/>
      <c r="D205" s="58"/>
      <c r="E205" s="2"/>
    </row>
    <row r="206" spans="1:5" s="1" customFormat="1" ht="15.75" customHeight="1" x14ac:dyDescent="0.2">
      <c r="A206" s="3"/>
      <c r="B206" s="5"/>
      <c r="C206" s="2"/>
      <c r="D206" s="58"/>
      <c r="E206" s="2"/>
    </row>
    <row r="207" spans="1:5" s="1" customFormat="1" ht="15.75" customHeight="1" x14ac:dyDescent="0.2">
      <c r="A207" s="3"/>
      <c r="B207" s="5"/>
      <c r="C207" s="2"/>
      <c r="D207" s="58"/>
      <c r="E207" s="2"/>
    </row>
    <row r="208" spans="1:5" s="1" customFormat="1" ht="15.75" customHeight="1" x14ac:dyDescent="0.2">
      <c r="A208" s="3"/>
      <c r="B208" s="5"/>
      <c r="C208" s="2"/>
      <c r="D208" s="58"/>
      <c r="E208" s="2"/>
    </row>
    <row r="209" spans="1:5" s="1" customFormat="1" ht="15.75" customHeight="1" x14ac:dyDescent="0.2">
      <c r="A209" s="3"/>
      <c r="B209" s="5"/>
      <c r="C209" s="2"/>
      <c r="D209" s="58"/>
      <c r="E209" s="2"/>
    </row>
    <row r="210" spans="1:5" s="1" customFormat="1" ht="15.75" customHeight="1" x14ac:dyDescent="0.2">
      <c r="A210" s="3"/>
      <c r="B210" s="5"/>
      <c r="C210" s="2"/>
      <c r="D210" s="58"/>
      <c r="E210" s="2"/>
    </row>
    <row r="211" spans="1:5" s="1" customFormat="1" ht="15.75" customHeight="1" x14ac:dyDescent="0.2">
      <c r="A211" s="3"/>
      <c r="B211" s="5"/>
      <c r="C211" s="2"/>
      <c r="D211" s="58"/>
      <c r="E211" s="2"/>
    </row>
    <row r="212" spans="1:5" s="1" customFormat="1" ht="15.75" customHeight="1" x14ac:dyDescent="0.2">
      <c r="A212" s="3"/>
      <c r="B212" s="5"/>
      <c r="C212" s="2"/>
      <c r="D212" s="58"/>
      <c r="E212" s="2"/>
    </row>
    <row r="213" spans="1:5" s="1" customFormat="1" ht="15.75" customHeight="1" x14ac:dyDescent="0.2">
      <c r="A213" s="3"/>
      <c r="B213" s="5"/>
      <c r="C213" s="2"/>
      <c r="D213" s="58"/>
      <c r="E213" s="2"/>
    </row>
    <row r="214" spans="1:5" s="1" customFormat="1" ht="15.75" customHeight="1" x14ac:dyDescent="0.2">
      <c r="A214" s="3"/>
      <c r="B214" s="5"/>
      <c r="C214" s="2"/>
      <c r="D214" s="58"/>
      <c r="E214" s="2"/>
    </row>
    <row r="215" spans="1:5" s="1" customFormat="1" ht="15.75" customHeight="1" x14ac:dyDescent="0.2">
      <c r="A215" s="3"/>
      <c r="B215" s="5"/>
      <c r="C215" s="2"/>
      <c r="D215" s="58"/>
      <c r="E215" s="2"/>
    </row>
    <row r="216" spans="1:5" s="1" customFormat="1" ht="15" customHeight="1" x14ac:dyDescent="0.2">
      <c r="A216" s="3"/>
      <c r="B216" s="5"/>
      <c r="C216" s="2"/>
      <c r="D216" s="58"/>
      <c r="E216" s="2"/>
    </row>
    <row r="217" spans="1:5" s="1" customFormat="1" ht="15" customHeight="1" x14ac:dyDescent="0.2">
      <c r="A217" s="3"/>
      <c r="B217" s="5"/>
      <c r="C217" s="2"/>
      <c r="D217" s="58"/>
      <c r="E217" s="2"/>
    </row>
    <row r="218" spans="1:5" s="1" customFormat="1" ht="15" customHeight="1" x14ac:dyDescent="0.2">
      <c r="A218" s="3"/>
      <c r="B218" s="5"/>
      <c r="C218" s="2"/>
      <c r="D218" s="58"/>
      <c r="E218" s="2"/>
    </row>
    <row r="219" spans="1:5" s="1" customFormat="1" ht="15" customHeight="1" x14ac:dyDescent="0.2">
      <c r="A219" s="3"/>
      <c r="B219" s="5"/>
      <c r="C219" s="2"/>
      <c r="D219" s="58"/>
      <c r="E219" s="2"/>
    </row>
    <row r="220" spans="1:5" s="1" customFormat="1" ht="15" customHeight="1" x14ac:dyDescent="0.2">
      <c r="A220" s="3"/>
      <c r="B220" s="5"/>
      <c r="C220" s="2"/>
      <c r="D220" s="58"/>
      <c r="E220" s="2"/>
    </row>
    <row r="221" spans="1:5" s="1" customFormat="1" ht="15" customHeight="1" x14ac:dyDescent="0.2">
      <c r="A221" s="3"/>
      <c r="B221" s="5"/>
      <c r="C221" s="2"/>
      <c r="D221" s="58"/>
      <c r="E221" s="2"/>
    </row>
    <row r="222" spans="1:5" s="1" customFormat="1" ht="15" customHeight="1" x14ac:dyDescent="0.2">
      <c r="A222" s="3"/>
      <c r="B222" s="5"/>
      <c r="C222" s="2"/>
      <c r="D222" s="58"/>
      <c r="E222" s="2"/>
    </row>
    <row r="223" spans="1:5" s="1" customFormat="1" ht="15" customHeight="1" x14ac:dyDescent="0.2">
      <c r="A223" s="3"/>
      <c r="B223" s="5"/>
      <c r="C223" s="2"/>
      <c r="D223" s="58"/>
      <c r="E223" s="2"/>
    </row>
    <row r="224" spans="1:5" s="1" customFormat="1" ht="15" customHeight="1" x14ac:dyDescent="0.2">
      <c r="A224" s="3"/>
      <c r="B224" s="5"/>
      <c r="C224" s="2"/>
      <c r="D224" s="58"/>
      <c r="E224" s="2"/>
    </row>
    <row r="225" spans="1:5" s="1" customFormat="1" ht="15" customHeight="1" x14ac:dyDescent="0.2">
      <c r="A225" s="3"/>
      <c r="B225" s="5"/>
      <c r="C225" s="2"/>
      <c r="D225" s="58"/>
      <c r="E225" s="2"/>
    </row>
    <row r="226" spans="1:5" s="1" customFormat="1" ht="15" customHeight="1" x14ac:dyDescent="0.2">
      <c r="A226" s="3"/>
      <c r="B226" s="5"/>
      <c r="C226" s="2"/>
      <c r="D226" s="58"/>
      <c r="E226" s="2"/>
    </row>
    <row r="227" spans="1:5" s="1" customFormat="1" ht="15" customHeight="1" x14ac:dyDescent="0.2">
      <c r="A227" s="3"/>
      <c r="B227" s="5"/>
      <c r="C227" s="2"/>
      <c r="D227" s="58"/>
      <c r="E227" s="2"/>
    </row>
    <row r="228" spans="1:5" s="1" customFormat="1" ht="15" customHeight="1" x14ac:dyDescent="0.2">
      <c r="A228" s="3"/>
      <c r="B228" s="5"/>
      <c r="C228" s="2"/>
      <c r="D228" s="58"/>
      <c r="E228" s="2"/>
    </row>
    <row r="229" spans="1:5" s="1" customFormat="1" ht="15" customHeight="1" x14ac:dyDescent="0.2">
      <c r="A229" s="3"/>
      <c r="B229" s="5"/>
      <c r="C229" s="2"/>
      <c r="D229" s="58"/>
      <c r="E229" s="2"/>
    </row>
    <row r="230" spans="1:5" s="1" customFormat="1" ht="15" customHeight="1" x14ac:dyDescent="0.2">
      <c r="A230" s="3"/>
      <c r="B230" s="5"/>
      <c r="C230" s="2"/>
      <c r="D230" s="58"/>
      <c r="E230" s="2"/>
    </row>
    <row r="231" spans="1:5" s="1" customFormat="1" ht="15" customHeight="1" x14ac:dyDescent="0.2">
      <c r="A231" s="3"/>
      <c r="B231" s="5"/>
      <c r="C231" s="2"/>
      <c r="D231" s="58"/>
      <c r="E231" s="2"/>
    </row>
    <row r="232" spans="1:5" s="1" customFormat="1" ht="15" customHeight="1" x14ac:dyDescent="0.2">
      <c r="A232" s="3"/>
      <c r="B232" s="5"/>
      <c r="C232" s="2"/>
      <c r="D232" s="58"/>
      <c r="E232" s="2"/>
    </row>
    <row r="233" spans="1:5" s="1" customFormat="1" ht="15" customHeight="1" x14ac:dyDescent="0.2">
      <c r="A233" s="3"/>
      <c r="B233" s="5"/>
      <c r="C233" s="2"/>
      <c r="D233" s="58"/>
      <c r="E233" s="2"/>
    </row>
    <row r="234" spans="1:5" s="1" customFormat="1" ht="15" customHeight="1" x14ac:dyDescent="0.2">
      <c r="A234" s="3"/>
      <c r="B234" s="5"/>
      <c r="C234" s="2"/>
      <c r="D234" s="58"/>
      <c r="E234" s="2"/>
    </row>
    <row r="235" spans="1:5" s="1" customFormat="1" ht="15" customHeight="1" x14ac:dyDescent="0.2">
      <c r="A235" s="3"/>
      <c r="B235" s="5"/>
      <c r="C235" s="2"/>
      <c r="D235" s="58"/>
      <c r="E235" s="2"/>
    </row>
    <row r="236" spans="1:5" s="1" customFormat="1" ht="15" customHeight="1" x14ac:dyDescent="0.2">
      <c r="A236" s="3"/>
      <c r="B236" s="5"/>
      <c r="C236" s="2"/>
      <c r="D236" s="58"/>
      <c r="E236" s="2"/>
    </row>
    <row r="237" spans="1:5" s="1" customFormat="1" ht="15" customHeight="1" x14ac:dyDescent="0.2">
      <c r="A237" s="3"/>
      <c r="B237" s="5"/>
      <c r="C237" s="2"/>
      <c r="D237" s="58"/>
      <c r="E237" s="2"/>
    </row>
    <row r="238" spans="1:5" s="1" customFormat="1" ht="15" customHeight="1" x14ac:dyDescent="0.2">
      <c r="A238" s="3"/>
      <c r="B238" s="5"/>
      <c r="C238" s="2"/>
      <c r="D238" s="58"/>
      <c r="E238" s="2"/>
    </row>
    <row r="239" spans="1:5" s="1" customFormat="1" ht="15" customHeight="1" x14ac:dyDescent="0.2">
      <c r="A239" s="3"/>
      <c r="B239" s="5"/>
      <c r="C239" s="2"/>
      <c r="D239" s="58"/>
      <c r="E239" s="2"/>
    </row>
    <row r="240" spans="1:5" s="1" customFormat="1" ht="15" customHeight="1" x14ac:dyDescent="0.2">
      <c r="A240" s="3"/>
      <c r="B240" s="5"/>
      <c r="C240" s="2"/>
      <c r="D240" s="58"/>
      <c r="E240" s="2"/>
    </row>
    <row r="241" spans="1:5" s="1" customFormat="1" ht="15" customHeight="1" x14ac:dyDescent="0.2">
      <c r="A241" s="3"/>
      <c r="B241" s="5"/>
      <c r="C241" s="2"/>
      <c r="D241" s="58"/>
      <c r="E241" s="2"/>
    </row>
    <row r="242" spans="1:5" s="1" customFormat="1" ht="15" customHeight="1" x14ac:dyDescent="0.2">
      <c r="A242" s="3"/>
      <c r="B242" s="5"/>
      <c r="C242" s="2"/>
      <c r="D242" s="58"/>
      <c r="E242" s="2"/>
    </row>
    <row r="243" spans="1:5" s="1" customFormat="1" ht="15" customHeight="1" x14ac:dyDescent="0.2">
      <c r="A243" s="3"/>
      <c r="B243" s="5"/>
      <c r="C243" s="2"/>
      <c r="D243" s="58"/>
      <c r="E243" s="2"/>
    </row>
    <row r="244" spans="1:5" s="1" customFormat="1" ht="15" customHeight="1" x14ac:dyDescent="0.2">
      <c r="A244" s="3"/>
      <c r="B244" s="5"/>
      <c r="C244" s="2"/>
      <c r="D244" s="58"/>
      <c r="E244" s="2"/>
    </row>
    <row r="245" spans="1:5" s="1" customFormat="1" ht="15" customHeight="1" x14ac:dyDescent="0.2">
      <c r="A245" s="3"/>
      <c r="B245" s="5"/>
      <c r="C245" s="2"/>
      <c r="D245" s="58"/>
      <c r="E245" s="2"/>
    </row>
    <row r="246" spans="1:5" s="1" customFormat="1" ht="15" customHeight="1" x14ac:dyDescent="0.2">
      <c r="A246" s="3"/>
      <c r="B246" s="5"/>
      <c r="C246" s="2"/>
      <c r="D246" s="58"/>
      <c r="E246" s="2"/>
    </row>
    <row r="247" spans="1:5" s="1" customFormat="1" ht="15" customHeight="1" x14ac:dyDescent="0.2">
      <c r="A247" s="3"/>
      <c r="B247" s="5"/>
      <c r="C247" s="2"/>
      <c r="D247" s="58"/>
      <c r="E247" s="2"/>
    </row>
    <row r="248" spans="1:5" s="1" customFormat="1" ht="15" customHeight="1" x14ac:dyDescent="0.2">
      <c r="A248" s="3"/>
      <c r="B248" s="5"/>
      <c r="C248" s="2"/>
      <c r="D248" s="58"/>
      <c r="E248" s="2"/>
    </row>
    <row r="249" spans="1:5" s="1" customFormat="1" ht="15" customHeight="1" x14ac:dyDescent="0.2">
      <c r="A249" s="3"/>
      <c r="B249" s="5"/>
      <c r="C249" s="2"/>
      <c r="D249" s="58"/>
      <c r="E249" s="2"/>
    </row>
    <row r="250" spans="1:5" s="1" customFormat="1" ht="15" customHeight="1" x14ac:dyDescent="0.2">
      <c r="A250" s="3"/>
      <c r="B250" s="5"/>
      <c r="C250" s="2"/>
      <c r="D250" s="58"/>
      <c r="E250" s="2"/>
    </row>
    <row r="251" spans="1:5" s="1" customFormat="1" ht="15" customHeight="1" x14ac:dyDescent="0.2">
      <c r="A251" s="3"/>
      <c r="B251" s="5"/>
      <c r="C251" s="2"/>
      <c r="D251" s="58"/>
      <c r="E251" s="2"/>
    </row>
    <row r="252" spans="1:5" s="1" customFormat="1" ht="15" customHeight="1" x14ac:dyDescent="0.2">
      <c r="A252" s="3"/>
      <c r="B252" s="5"/>
      <c r="C252" s="2"/>
      <c r="D252" s="58"/>
      <c r="E252" s="2"/>
    </row>
    <row r="253" spans="1:5" s="1" customFormat="1" ht="15" customHeight="1" x14ac:dyDescent="0.2">
      <c r="A253" s="3"/>
      <c r="B253" s="5"/>
      <c r="C253" s="2"/>
      <c r="D253" s="58"/>
      <c r="E253" s="2"/>
    </row>
    <row r="254" spans="1:5" s="1" customFormat="1" ht="15" customHeight="1" x14ac:dyDescent="0.2">
      <c r="A254" s="3"/>
      <c r="B254" s="5"/>
      <c r="C254" s="2"/>
      <c r="D254" s="58"/>
      <c r="E254" s="2"/>
    </row>
    <row r="255" spans="1:5" s="1" customFormat="1" ht="15" customHeight="1" x14ac:dyDescent="0.2">
      <c r="A255" s="3"/>
      <c r="B255" s="5"/>
      <c r="C255" s="2"/>
      <c r="D255" s="58"/>
      <c r="E255" s="2"/>
    </row>
    <row r="256" spans="1:5" s="1" customFormat="1" ht="15" customHeight="1" x14ac:dyDescent="0.2">
      <c r="A256" s="3"/>
      <c r="B256" s="5"/>
      <c r="C256" s="2"/>
      <c r="D256" s="58"/>
      <c r="E256" s="2"/>
    </row>
    <row r="257" spans="1:5" s="1" customFormat="1" ht="15.75" customHeight="1" x14ac:dyDescent="0.2">
      <c r="A257" s="3"/>
      <c r="B257" s="5"/>
      <c r="C257" s="2"/>
      <c r="D257" s="58"/>
      <c r="E257" s="2"/>
    </row>
    <row r="258" spans="1:5" s="1" customFormat="1" ht="15.75" customHeight="1" x14ac:dyDescent="0.2">
      <c r="A258" s="3"/>
      <c r="B258" s="5"/>
      <c r="C258" s="2"/>
      <c r="D258" s="58"/>
      <c r="E258" s="2"/>
    </row>
    <row r="259" spans="1:5" s="1" customFormat="1" ht="15.75" customHeight="1" x14ac:dyDescent="0.2">
      <c r="A259" s="3"/>
      <c r="B259" s="5"/>
      <c r="C259" s="2"/>
      <c r="D259" s="58"/>
      <c r="E259" s="2"/>
    </row>
    <row r="260" spans="1:5" s="1" customFormat="1" ht="15.75" customHeight="1" x14ac:dyDescent="0.2">
      <c r="A260" s="3"/>
      <c r="B260" s="5"/>
      <c r="C260" s="2"/>
      <c r="D260" s="58"/>
      <c r="E260" s="2"/>
    </row>
    <row r="261" spans="1:5" s="1" customFormat="1" ht="15.75" customHeight="1" x14ac:dyDescent="0.2">
      <c r="A261" s="3"/>
      <c r="B261" s="5"/>
      <c r="C261" s="2"/>
      <c r="D261" s="58"/>
      <c r="E261" s="2"/>
    </row>
    <row r="262" spans="1:5" s="1" customFormat="1" ht="15.75" customHeight="1" x14ac:dyDescent="0.2">
      <c r="A262" s="3"/>
      <c r="B262" s="5"/>
      <c r="C262" s="2"/>
      <c r="D262" s="58"/>
      <c r="E262" s="2"/>
    </row>
    <row r="263" spans="1:5" s="1" customFormat="1" ht="15.75" customHeight="1" x14ac:dyDescent="0.2">
      <c r="A263" s="3"/>
      <c r="B263" s="5"/>
      <c r="C263" s="2"/>
      <c r="D263" s="58"/>
      <c r="E263" s="2"/>
    </row>
    <row r="264" spans="1:5" s="1" customFormat="1" ht="15.75" customHeight="1" x14ac:dyDescent="0.2">
      <c r="A264" s="3"/>
      <c r="B264" s="5"/>
      <c r="C264" s="2"/>
      <c r="D264" s="58"/>
      <c r="E264" s="2"/>
    </row>
    <row r="265" spans="1:5" s="1" customFormat="1" ht="15.75" customHeight="1" x14ac:dyDescent="0.2">
      <c r="A265" s="3"/>
      <c r="B265" s="5"/>
      <c r="C265" s="2"/>
      <c r="D265" s="58"/>
      <c r="E265" s="2"/>
    </row>
    <row r="266" spans="1:5" s="1" customFormat="1" ht="15.75" customHeight="1" x14ac:dyDescent="0.2">
      <c r="A266" s="3"/>
      <c r="B266" s="5"/>
      <c r="C266" s="2"/>
      <c r="D266" s="58"/>
      <c r="E266" s="2"/>
    </row>
    <row r="267" spans="1:5" s="1" customFormat="1" ht="15.75" customHeight="1" x14ac:dyDescent="0.2">
      <c r="A267" s="3"/>
      <c r="B267" s="5"/>
      <c r="C267" s="2"/>
      <c r="D267" s="58"/>
      <c r="E267" s="2"/>
    </row>
    <row r="268" spans="1:5" s="1" customFormat="1" ht="15.75" customHeight="1" x14ac:dyDescent="0.2">
      <c r="A268" s="3"/>
      <c r="B268" s="5"/>
      <c r="C268" s="2"/>
      <c r="D268" s="58"/>
      <c r="E268" s="2"/>
    </row>
    <row r="269" spans="1:5" s="1" customFormat="1" ht="15.75" customHeight="1" x14ac:dyDescent="0.2">
      <c r="A269" s="3"/>
      <c r="B269" s="5"/>
      <c r="C269" s="2"/>
      <c r="D269" s="58"/>
      <c r="E269" s="2"/>
    </row>
    <row r="270" spans="1:5" s="1" customFormat="1" ht="15.75" customHeight="1" x14ac:dyDescent="0.2">
      <c r="A270" s="3"/>
      <c r="B270" s="5"/>
      <c r="C270" s="2"/>
      <c r="D270" s="58"/>
      <c r="E270" s="2"/>
    </row>
    <row r="271" spans="1:5" s="1" customFormat="1" ht="15.75" customHeight="1" x14ac:dyDescent="0.2">
      <c r="A271" s="3"/>
      <c r="B271" s="5"/>
      <c r="C271" s="2"/>
      <c r="D271" s="58"/>
      <c r="E271" s="2"/>
    </row>
    <row r="272" spans="1:5" s="1" customFormat="1" ht="15.75" customHeight="1" x14ac:dyDescent="0.2">
      <c r="A272" s="3"/>
      <c r="B272" s="5"/>
      <c r="C272" s="2"/>
      <c r="D272" s="58"/>
      <c r="E272" s="2"/>
    </row>
    <row r="273" spans="1:5" s="1" customFormat="1" ht="15.75" customHeight="1" x14ac:dyDescent="0.2">
      <c r="A273" s="3"/>
      <c r="B273" s="5"/>
      <c r="C273" s="2"/>
      <c r="D273" s="58"/>
      <c r="E273" s="2"/>
    </row>
    <row r="274" spans="1:5" s="1" customFormat="1" ht="15.75" customHeight="1" x14ac:dyDescent="0.2">
      <c r="A274" s="3"/>
      <c r="B274" s="5"/>
      <c r="C274" s="2"/>
      <c r="D274" s="58"/>
      <c r="E274" s="2"/>
    </row>
    <row r="275" spans="1:5" s="1" customFormat="1" ht="15.75" customHeight="1" x14ac:dyDescent="0.2">
      <c r="A275" s="3"/>
      <c r="B275" s="5"/>
      <c r="C275" s="2"/>
      <c r="D275" s="58"/>
      <c r="E275" s="2"/>
    </row>
    <row r="276" spans="1:5" s="1" customFormat="1" ht="15.75" customHeight="1" x14ac:dyDescent="0.2">
      <c r="A276" s="3"/>
      <c r="B276" s="5"/>
      <c r="C276" s="2"/>
      <c r="D276" s="58"/>
      <c r="E276" s="2"/>
    </row>
    <row r="277" spans="1:5" s="1" customFormat="1" ht="15.75" customHeight="1" x14ac:dyDescent="0.2">
      <c r="A277" s="3"/>
      <c r="B277" s="5"/>
      <c r="C277" s="2"/>
      <c r="D277" s="58"/>
      <c r="E277" s="2"/>
    </row>
    <row r="278" spans="1:5" s="1" customFormat="1" ht="15.75" customHeight="1" x14ac:dyDescent="0.2">
      <c r="A278" s="3"/>
      <c r="B278" s="5"/>
      <c r="C278" s="2"/>
      <c r="D278" s="58"/>
      <c r="E278" s="2"/>
    </row>
    <row r="279" spans="1:5" s="1" customFormat="1" ht="15.75" customHeight="1" x14ac:dyDescent="0.2">
      <c r="A279" s="3"/>
      <c r="B279" s="5"/>
      <c r="C279" s="2"/>
      <c r="D279" s="58"/>
      <c r="E279" s="2"/>
    </row>
    <row r="280" spans="1:5" s="1" customFormat="1" ht="15.75" customHeight="1" x14ac:dyDescent="0.2">
      <c r="A280" s="3"/>
      <c r="B280" s="5"/>
      <c r="C280" s="2"/>
      <c r="D280" s="58"/>
      <c r="E280" s="2"/>
    </row>
    <row r="281" spans="1:5" s="1" customFormat="1" ht="15.75" customHeight="1" x14ac:dyDescent="0.2">
      <c r="A281" s="3"/>
      <c r="B281" s="5"/>
      <c r="C281" s="2"/>
      <c r="D281" s="58"/>
      <c r="E281" s="2"/>
    </row>
    <row r="282" spans="1:5" s="1" customFormat="1" ht="15.75" customHeight="1" x14ac:dyDescent="0.2">
      <c r="A282" s="3"/>
      <c r="B282" s="5"/>
      <c r="C282" s="2"/>
      <c r="D282" s="58"/>
      <c r="E282" s="2"/>
    </row>
    <row r="283" spans="1:5" s="1" customFormat="1" ht="15.75" customHeight="1" x14ac:dyDescent="0.2">
      <c r="A283" s="3"/>
      <c r="B283" s="5"/>
      <c r="C283" s="2"/>
      <c r="D283" s="58"/>
      <c r="E283" s="2"/>
    </row>
    <row r="284" spans="1:5" s="1" customFormat="1" ht="15.75" customHeight="1" x14ac:dyDescent="0.2">
      <c r="A284" s="3"/>
      <c r="B284" s="5"/>
      <c r="C284" s="2"/>
      <c r="D284" s="58"/>
      <c r="E284" s="2"/>
    </row>
    <row r="285" spans="1:5" s="1" customFormat="1" ht="15.75" customHeight="1" x14ac:dyDescent="0.2">
      <c r="A285" s="3"/>
      <c r="B285" s="5"/>
      <c r="C285" s="2"/>
      <c r="D285" s="58"/>
      <c r="E285" s="2"/>
    </row>
    <row r="286" spans="1:5" s="1" customFormat="1" ht="15.75" customHeight="1" x14ac:dyDescent="0.2">
      <c r="A286" s="3"/>
      <c r="B286" s="5"/>
      <c r="C286" s="2"/>
      <c r="D286" s="58"/>
      <c r="E286" s="2"/>
    </row>
    <row r="287" spans="1:5" s="1" customFormat="1" ht="15.75" customHeight="1" x14ac:dyDescent="0.2">
      <c r="A287" s="3"/>
      <c r="B287" s="5"/>
      <c r="C287" s="2"/>
      <c r="D287" s="58"/>
      <c r="E287" s="2"/>
    </row>
    <row r="288" spans="1:5" s="1" customFormat="1" ht="15.75" customHeight="1" x14ac:dyDescent="0.2">
      <c r="A288" s="3"/>
      <c r="B288" s="5"/>
      <c r="C288" s="2"/>
      <c r="D288" s="58"/>
      <c r="E288" s="2"/>
    </row>
    <row r="289" spans="1:5" s="1" customFormat="1" ht="15.75" customHeight="1" x14ac:dyDescent="0.2">
      <c r="A289" s="3"/>
      <c r="B289" s="5"/>
      <c r="C289" s="2"/>
      <c r="D289" s="58"/>
      <c r="E289" s="2"/>
    </row>
    <row r="290" spans="1:5" s="1" customFormat="1" ht="15.75" customHeight="1" x14ac:dyDescent="0.2">
      <c r="A290" s="3"/>
      <c r="B290" s="5"/>
      <c r="C290" s="2"/>
      <c r="D290" s="58"/>
      <c r="E290" s="2"/>
    </row>
    <row r="291" spans="1:5" s="1" customFormat="1" ht="15.75" customHeight="1" x14ac:dyDescent="0.2">
      <c r="A291" s="3"/>
      <c r="B291" s="5"/>
      <c r="C291" s="2"/>
      <c r="D291" s="58"/>
      <c r="E291" s="2"/>
    </row>
    <row r="292" spans="1:5" s="1" customFormat="1" ht="15.75" customHeight="1" x14ac:dyDescent="0.2">
      <c r="A292" s="3"/>
      <c r="B292" s="5"/>
      <c r="C292" s="2"/>
      <c r="D292" s="58"/>
      <c r="E292" s="2"/>
    </row>
    <row r="293" spans="1:5" s="1" customFormat="1" ht="15.75" customHeight="1" x14ac:dyDescent="0.2">
      <c r="A293" s="3"/>
      <c r="B293" s="5"/>
      <c r="C293" s="2"/>
      <c r="D293" s="58"/>
      <c r="E293" s="2"/>
    </row>
    <row r="294" spans="1:5" s="1" customFormat="1" ht="15.75" customHeight="1" x14ac:dyDescent="0.2">
      <c r="A294" s="3"/>
      <c r="B294" s="5"/>
      <c r="C294" s="2"/>
      <c r="D294" s="58"/>
      <c r="E294" s="2"/>
    </row>
    <row r="295" spans="1:5" s="1" customFormat="1" ht="15.75" customHeight="1" x14ac:dyDescent="0.2">
      <c r="A295" s="3"/>
      <c r="B295" s="5"/>
      <c r="C295" s="2"/>
      <c r="D295" s="58"/>
      <c r="E295" s="2"/>
    </row>
    <row r="296" spans="1:5" s="1" customFormat="1" ht="15.75" customHeight="1" x14ac:dyDescent="0.2">
      <c r="A296" s="3"/>
      <c r="B296" s="5"/>
      <c r="C296" s="2"/>
      <c r="D296" s="58"/>
      <c r="E296" s="2"/>
    </row>
    <row r="297" spans="1:5" s="1" customFormat="1" ht="15.75" customHeight="1" x14ac:dyDescent="0.2">
      <c r="A297" s="3"/>
      <c r="B297" s="5"/>
      <c r="C297" s="2"/>
      <c r="D297" s="58"/>
      <c r="E297" s="2"/>
    </row>
    <row r="298" spans="1:5" s="1" customFormat="1" ht="15.75" customHeight="1" x14ac:dyDescent="0.2">
      <c r="A298" s="3"/>
      <c r="B298" s="5"/>
      <c r="C298" s="2"/>
      <c r="D298" s="58"/>
      <c r="E298" s="2"/>
    </row>
    <row r="299" spans="1:5" s="1" customFormat="1" ht="15.75" customHeight="1" x14ac:dyDescent="0.2">
      <c r="A299" s="3"/>
      <c r="B299" s="5"/>
      <c r="C299" s="2"/>
      <c r="D299" s="58"/>
      <c r="E299" s="2"/>
    </row>
    <row r="300" spans="1:5" s="1" customFormat="1" ht="15.75" customHeight="1" x14ac:dyDescent="0.2">
      <c r="A300" s="3"/>
      <c r="B300" s="5"/>
      <c r="C300" s="2"/>
      <c r="D300" s="58"/>
      <c r="E300" s="2"/>
    </row>
    <row r="301" spans="1:5" s="1" customFormat="1" ht="15.75" customHeight="1" x14ac:dyDescent="0.2">
      <c r="A301" s="3"/>
      <c r="B301" s="5"/>
      <c r="C301" s="2"/>
      <c r="D301" s="58"/>
      <c r="E301" s="2"/>
    </row>
    <row r="302" spans="1:5" s="1" customFormat="1" ht="15.75" customHeight="1" x14ac:dyDescent="0.2">
      <c r="A302" s="3"/>
      <c r="B302" s="5"/>
      <c r="C302" s="2"/>
      <c r="D302" s="58"/>
      <c r="E302" s="2"/>
    </row>
    <row r="303" spans="1:5" s="1" customFormat="1" ht="15.75" customHeight="1" x14ac:dyDescent="0.2">
      <c r="A303" s="3"/>
      <c r="B303" s="5"/>
      <c r="C303" s="2"/>
      <c r="D303" s="58"/>
      <c r="E303" s="2"/>
    </row>
    <row r="304" spans="1:5" s="1" customFormat="1" ht="15.75" customHeight="1" x14ac:dyDescent="0.2">
      <c r="A304" s="3"/>
      <c r="B304" s="5"/>
      <c r="C304" s="2"/>
      <c r="D304" s="58"/>
      <c r="E304" s="2"/>
    </row>
    <row r="305" spans="1:8" s="1" customFormat="1" ht="15.75" customHeight="1" x14ac:dyDescent="0.2">
      <c r="A305" s="3"/>
      <c r="B305" s="5"/>
      <c r="C305" s="2"/>
      <c r="D305" s="58"/>
      <c r="E305" s="2"/>
    </row>
    <row r="306" spans="1:8" s="1" customFormat="1" ht="15.75" customHeight="1" x14ac:dyDescent="0.2">
      <c r="A306" s="3"/>
      <c r="B306" s="5"/>
      <c r="C306" s="2"/>
      <c r="D306" s="58"/>
      <c r="E306" s="2"/>
    </row>
    <row r="307" spans="1:8" s="1" customFormat="1" ht="15.75" customHeight="1" x14ac:dyDescent="0.2">
      <c r="A307" s="3"/>
      <c r="B307" s="5"/>
      <c r="C307" s="2"/>
      <c r="D307" s="58"/>
      <c r="E307" s="2"/>
    </row>
    <row r="308" spans="1:8" s="1" customFormat="1" ht="15.75" customHeight="1" x14ac:dyDescent="0.2">
      <c r="A308" s="3"/>
      <c r="B308" s="5"/>
      <c r="C308" s="2"/>
      <c r="D308" s="58"/>
      <c r="E308" s="2"/>
    </row>
    <row r="309" spans="1:8" s="1" customFormat="1" ht="15.75" customHeight="1" x14ac:dyDescent="0.2">
      <c r="A309" s="3"/>
      <c r="B309" s="5"/>
      <c r="C309" s="2"/>
      <c r="D309" s="58"/>
      <c r="E309" s="2"/>
    </row>
    <row r="310" spans="1:8" s="1" customFormat="1" ht="15.75" customHeight="1" x14ac:dyDescent="0.2">
      <c r="A310" s="3"/>
      <c r="B310" s="5"/>
      <c r="C310" s="2"/>
      <c r="D310" s="58"/>
      <c r="E310" s="2"/>
    </row>
    <row r="311" spans="1:8" s="1" customFormat="1" ht="15.75" customHeight="1" x14ac:dyDescent="0.2">
      <c r="A311" s="3"/>
      <c r="B311" s="5"/>
      <c r="C311" s="2"/>
      <c r="D311" s="58"/>
      <c r="E311" s="2"/>
    </row>
    <row r="312" spans="1:8" s="1" customFormat="1" ht="15.75" customHeight="1" x14ac:dyDescent="0.2">
      <c r="A312" s="3"/>
      <c r="B312" s="5"/>
      <c r="C312" s="2"/>
      <c r="D312" s="58"/>
      <c r="E312" s="2"/>
    </row>
    <row r="313" spans="1:8" s="1" customFormat="1" ht="15.75" customHeight="1" x14ac:dyDescent="0.2">
      <c r="A313" s="3"/>
      <c r="B313" s="5"/>
      <c r="C313" s="2"/>
      <c r="D313" s="58"/>
      <c r="E313" s="2"/>
    </row>
    <row r="314" spans="1:8" s="1" customFormat="1" ht="15.75" customHeight="1" x14ac:dyDescent="0.2">
      <c r="A314" s="3"/>
      <c r="B314" s="5"/>
      <c r="C314" s="2"/>
      <c r="D314" s="58"/>
      <c r="E314" s="2"/>
    </row>
    <row r="315" spans="1:8" s="1" customFormat="1" ht="15.75" customHeight="1" x14ac:dyDescent="0.2">
      <c r="A315" s="3"/>
      <c r="B315" s="5"/>
      <c r="C315" s="2"/>
      <c r="D315" s="58"/>
      <c r="E315" s="2"/>
    </row>
    <row r="316" spans="1:8" ht="15.75" customHeight="1" x14ac:dyDescent="0.2">
      <c r="G316" s="1"/>
      <c r="H316" s="1"/>
    </row>
  </sheetData>
  <mergeCells count="4">
    <mergeCell ref="A1:E1"/>
    <mergeCell ref="A2:E2"/>
    <mergeCell ref="A3:E3"/>
    <mergeCell ref="A5:A6"/>
  </mergeCells>
  <printOptions horizontalCentered="1"/>
  <pageMargins left="0.98425196850393704" right="0.98425196850393704" top="0.86614173228346458" bottom="0.82677165354330717" header="0.51181102362204722" footer="0.51181102362204722"/>
  <pageSetup scale="78" firstPageNumber="60" orientation="portrait" useFirstPageNumber="1" r:id="rId1"/>
  <headerFooter differentOddEven="1">
    <oddHeader xml:space="preserve">&amp;L&amp;"Arial,Bold Italic"&amp;10 2020 Census of Population and Housing&amp;R&amp;"Arial,Bold Italic"&amp;10City of Cagayan de Oro
</oddHeader>
    <oddFooter xml:space="preserve">&amp;L&amp;"Arial,Bold"&amp;10 &amp;P&amp;R&amp;"Arial,Bold Italic"&amp;10Philippine Statistics Authority </oddFooter>
    <evenHeader>&amp;L&amp;"Arial,Bold Italic"&amp;10City of Cagayan de Oro&amp;R&amp;"Arial,Bold Italic"&amp;10 2020 Census of Population and Housing</evenHeader>
    <evenFooter xml:space="preserve">&amp;L&amp;"Arial,Bold Italic"&amp;10 Philippine Statistics Authority&amp;R&amp;"Arial,Bold"&amp;10&amp;P 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Region X</vt:lpstr>
      <vt:lpstr>Bukidnon</vt:lpstr>
      <vt:lpstr>Camiguin</vt:lpstr>
      <vt:lpstr>Lanao del Norte</vt:lpstr>
      <vt:lpstr>City of Iligan</vt:lpstr>
      <vt:lpstr>Misamis Occidental</vt:lpstr>
      <vt:lpstr>Misamis Oriental</vt:lpstr>
      <vt:lpstr>City of Cagayan de Oro</vt:lpstr>
      <vt:lpstr>Bukidnon!Print_Area</vt:lpstr>
      <vt:lpstr>Camiguin!Print_Area</vt:lpstr>
      <vt:lpstr>'City of Cagayan de Oro'!Print_Area</vt:lpstr>
      <vt:lpstr>'City of Iligan'!Print_Area</vt:lpstr>
      <vt:lpstr>'Lanao del Norte'!Print_Area</vt:lpstr>
      <vt:lpstr>'Misamis Occidental'!Print_Area</vt:lpstr>
      <vt:lpstr>'Misamis Oriental'!Print_Area</vt:lpstr>
      <vt:lpstr>'Region X'!Print_Area</vt:lpstr>
      <vt:lpstr>Bukidnon!Print_Titles</vt:lpstr>
      <vt:lpstr>Camiguin!Print_Titles</vt:lpstr>
      <vt:lpstr>'City of Cagayan de Oro'!Print_Titles</vt:lpstr>
      <vt:lpstr>'City of Iligan'!Print_Titles</vt:lpstr>
      <vt:lpstr>'Lanao del Norte'!Print_Titles</vt:lpstr>
      <vt:lpstr>'Misamis Occidental'!Print_Titles</vt:lpstr>
      <vt:lpstr>'Misamis Oriental'!Print_Titles</vt:lpstr>
      <vt:lpstr>'Region X'!Print_Titles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ISA-I_PC</cp:lastModifiedBy>
  <cp:lastPrinted>2022-02-15T10:00:47Z</cp:lastPrinted>
  <dcterms:created xsi:type="dcterms:W3CDTF">2010-11-22T08:57:42Z</dcterms:created>
  <dcterms:modified xsi:type="dcterms:W3CDTF">2022-05-26T02:32:52Z</dcterms:modified>
</cp:coreProperties>
</file>