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4620" activeTab="3"/>
  </bookViews>
  <sheets>
    <sheet name="TABLE 1" sheetId="1" r:id="rId1"/>
    <sheet name="TABLE 2" sheetId="2" r:id="rId2"/>
    <sheet name="TABLE 3" sheetId="3" r:id="rId3"/>
    <sheet name="TABLE 4" sheetId="4" r:id="rId4"/>
  </sheets>
  <calcPr calcId="124519"/>
</workbook>
</file>

<file path=xl/calcChain.xml><?xml version="1.0" encoding="utf-8"?>
<calcChain xmlns="http://schemas.openxmlformats.org/spreadsheetml/2006/main">
  <c r="H17" i="4"/>
  <c r="F17"/>
  <c r="H16"/>
  <c r="G16"/>
  <c r="F16"/>
  <c r="H15"/>
  <c r="F15"/>
  <c r="H14"/>
  <c r="F14"/>
  <c r="H13"/>
  <c r="H18" s="1"/>
  <c r="F13"/>
  <c r="G13" s="1"/>
  <c r="F10"/>
  <c r="H9"/>
  <c r="F9"/>
  <c r="H8"/>
  <c r="F8"/>
  <c r="H7"/>
  <c r="F7"/>
  <c r="H6"/>
  <c r="F6"/>
  <c r="H5"/>
  <c r="H10" s="1"/>
  <c r="F5"/>
  <c r="H5" i="3"/>
  <c r="H6"/>
  <c r="H7"/>
  <c r="H10"/>
  <c r="H11"/>
  <c r="H12" s="1"/>
  <c r="H17" i="2"/>
  <c r="G17"/>
  <c r="F17"/>
  <c r="H16"/>
  <c r="F16"/>
  <c r="G16" s="1"/>
  <c r="H15"/>
  <c r="G15"/>
  <c r="F15"/>
  <c r="H14"/>
  <c r="H18" s="1"/>
  <c r="F14"/>
  <c r="G14" s="1"/>
  <c r="H13"/>
  <c r="G13"/>
  <c r="F13"/>
  <c r="F10"/>
  <c r="H9"/>
  <c r="F9"/>
  <c r="H8"/>
  <c r="F8"/>
  <c r="H7"/>
  <c r="F7"/>
  <c r="H6"/>
  <c r="F6"/>
  <c r="H5"/>
  <c r="H10" s="1"/>
  <c r="F5"/>
  <c r="H11" i="1"/>
  <c r="H10"/>
  <c r="H12" s="1"/>
  <c r="H6"/>
  <c r="H5"/>
  <c r="H7" s="1"/>
</calcChain>
</file>

<file path=xl/sharedStrings.xml><?xml version="1.0" encoding="utf-8"?>
<sst xmlns="http://schemas.openxmlformats.org/spreadsheetml/2006/main" count="76" uniqueCount="24">
  <si>
    <t>Table 1. Volume of Palay Production and Area Harvested for Palay by Ecosystem, Northern Mindanao: First Quarter, 2020 and 2019</t>
  </si>
  <si>
    <t>Type of Ecosystem</t>
  </si>
  <si>
    <t>Production (Metric Tons)</t>
  </si>
  <si>
    <t>Percent Share (%)</t>
  </si>
  <si>
    <t>Percent Change (%)</t>
  </si>
  <si>
    <t>Irrigated Palay</t>
  </si>
  <si>
    <t>Rainfed Palay</t>
  </si>
  <si>
    <t>Total Palay</t>
  </si>
  <si>
    <t>Area Harvested (Hectares)</t>
  </si>
  <si>
    <t>Source: Philippine Statistics Authority</t>
  </si>
  <si>
    <t>Table 2. Volume of Palay Production and Area Harvested for Palay by Province, Northern Mindanao: First Quarter, 2020 and 2019</t>
  </si>
  <si>
    <t>Province</t>
  </si>
  <si>
    <t>Bukidnon</t>
  </si>
  <si>
    <t>Camiguin</t>
  </si>
  <si>
    <t>Lanao del Norte</t>
  </si>
  <si>
    <t>Misamis Occidental</t>
  </si>
  <si>
    <t>Misamis Oriental</t>
  </si>
  <si>
    <t>Region 10</t>
  </si>
  <si>
    <t>Total Corn</t>
  </si>
  <si>
    <t>Yellow Corn</t>
  </si>
  <si>
    <t>White Corn</t>
  </si>
  <si>
    <t>Crop Type</t>
  </si>
  <si>
    <t>Table 3. Volume of Corn Production  and Area Harvested for Corn by Crop Type, Northern Mindanao: First Quarter, 2020 and 2019</t>
  </si>
  <si>
    <t>Table 4. Volume of Corn Production and Area Harvested for Corn by Province, Northern Mindanao: First Quarter, 2020 and 2019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</si>
</sst>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3" applyFont="1" applyFill="1" applyAlignment="1" applyProtection="1">
      <alignment horizontal="center" wrapText="1"/>
    </xf>
    <xf numFmtId="0" fontId="3" fillId="0" borderId="0" xfId="3" applyFont="1" applyFill="1" applyAlignment="1" applyProtection="1">
      <alignment wrapText="1"/>
    </xf>
    <xf numFmtId="0" fontId="4" fillId="0" borderId="0" xfId="3" applyFont="1" applyFill="1" applyProtection="1"/>
    <xf numFmtId="0" fontId="5" fillId="0" borderId="0" xfId="0" applyFont="1"/>
    <xf numFmtId="0" fontId="3" fillId="0" borderId="1" xfId="3" applyFont="1" applyFill="1" applyBorder="1" applyAlignment="1" applyProtection="1">
      <alignment horizontal="center" vertical="center"/>
    </xf>
    <xf numFmtId="0" fontId="5" fillId="0" borderId="2" xfId="0" applyFont="1" applyFill="1" applyBorder="1"/>
    <xf numFmtId="0" fontId="3" fillId="0" borderId="3" xfId="3" applyFont="1" applyFill="1" applyBorder="1" applyAlignment="1" applyProtection="1">
      <alignment horizontal="center" vertical="center"/>
    </xf>
    <xf numFmtId="0" fontId="5" fillId="0" borderId="4" xfId="0" applyFont="1" applyFill="1" applyBorder="1"/>
    <xf numFmtId="0" fontId="5" fillId="0" borderId="5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5" fillId="0" borderId="8" xfId="0" applyFont="1" applyFill="1" applyBorder="1"/>
    <xf numFmtId="0" fontId="3" fillId="0" borderId="9" xfId="3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3" xfId="3" applyFont="1" applyFill="1" applyBorder="1" applyAlignment="1" applyProtection="1">
      <alignment horizontal="left" vertical="center"/>
    </xf>
    <xf numFmtId="0" fontId="5" fillId="0" borderId="5" xfId="0" applyFont="1" applyBorder="1"/>
    <xf numFmtId="37" fontId="7" fillId="0" borderId="9" xfId="4" applyNumberFormat="1" applyFont="1" applyFill="1" applyBorder="1" applyAlignment="1" applyProtection="1">
      <alignment horizontal="center" vertical="center"/>
    </xf>
    <xf numFmtId="164" fontId="4" fillId="0" borderId="3" xfId="3" applyNumberFormat="1" applyFont="1" applyFill="1" applyBorder="1" applyAlignment="1" applyProtection="1">
      <alignment horizontal="center" vertical="center"/>
    </xf>
    <xf numFmtId="165" fontId="5" fillId="0" borderId="5" xfId="2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64" fontId="4" fillId="0" borderId="9" xfId="3" applyNumberFormat="1" applyFont="1" applyFill="1" applyBorder="1" applyAlignment="1" applyProtection="1">
      <alignment horizontal="center" vertical="center"/>
    </xf>
    <xf numFmtId="165" fontId="5" fillId="0" borderId="9" xfId="2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0" fontId="8" fillId="0" borderId="0" xfId="0" applyFont="1"/>
    <xf numFmtId="0" fontId="3" fillId="0" borderId="2" xfId="3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horizontal="center" wrapText="1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4" fillId="0" borderId="9" xfId="3" applyFont="1" applyFill="1" applyBorder="1" applyAlignment="1" applyProtection="1">
      <alignment horizontal="left" vertical="center"/>
    </xf>
    <xf numFmtId="37" fontId="7" fillId="0" borderId="9" xfId="1" applyNumberFormat="1" applyFont="1" applyFill="1" applyBorder="1" applyAlignment="1" applyProtection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4" fontId="4" fillId="0" borderId="5" xfId="3" applyNumberFormat="1" applyFont="1" applyFill="1" applyBorder="1" applyAlignment="1" applyProtection="1">
      <alignment horizontal="center" vertical="center"/>
    </xf>
    <xf numFmtId="165" fontId="7" fillId="0" borderId="9" xfId="2" applyNumberFormat="1" applyFont="1" applyBorder="1" applyAlignment="1">
      <alignment horizontal="center" vertical="center"/>
    </xf>
    <xf numFmtId="37" fontId="7" fillId="0" borderId="9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5" fontId="4" fillId="0" borderId="9" xfId="2" applyNumberFormat="1" applyFont="1" applyFill="1" applyBorder="1" applyAlignment="1" applyProtection="1">
      <alignment horizontal="center" vertical="center"/>
    </xf>
    <xf numFmtId="0" fontId="3" fillId="0" borderId="10" xfId="3" applyFont="1" applyFill="1" applyBorder="1" applyAlignment="1" applyProtection="1">
      <alignment horizontal="center" vertical="center" wrapText="1"/>
    </xf>
    <xf numFmtId="0" fontId="3" fillId="0" borderId="6" xfId="3" applyFont="1" applyFill="1" applyBorder="1" applyAlignment="1" applyProtection="1">
      <alignment horizontal="center" vertical="center" wrapText="1"/>
    </xf>
    <xf numFmtId="0" fontId="3" fillId="0" borderId="0" xfId="3" applyFont="1" applyFill="1" applyProtection="1"/>
    <xf numFmtId="165" fontId="7" fillId="0" borderId="9" xfId="0" applyNumberFormat="1" applyFont="1" applyBorder="1" applyAlignment="1">
      <alignment horizontal="center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topLeftCell="B1" workbookViewId="0">
      <selection activeCell="B1" sqref="B1:H1"/>
    </sheetView>
  </sheetViews>
  <sheetFormatPr defaultRowHeight="15"/>
  <cols>
    <col min="1" max="1" width="6.7109375" customWidth="1"/>
    <col min="3" max="3" width="12" customWidth="1"/>
    <col min="4" max="4" width="11.28515625" customWidth="1"/>
    <col min="5" max="5" width="11" customWidth="1"/>
    <col min="7" max="7" width="9.140625" customWidth="1"/>
    <col min="8" max="8" width="17" customWidth="1"/>
    <col min="9" max="10" width="10.5703125" customWidth="1"/>
    <col min="12" max="12" width="10.5703125" customWidth="1"/>
    <col min="13" max="13" width="12.140625" customWidth="1"/>
  </cols>
  <sheetData>
    <row r="1" spans="2:13" ht="31.5" customHeight="1">
      <c r="B1" s="1" t="s">
        <v>0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2:13" ht="16.5"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</row>
    <row r="3" spans="2:13" ht="16.5">
      <c r="B3" s="5" t="s">
        <v>1</v>
      </c>
      <c r="C3" s="6"/>
      <c r="D3" s="7" t="s">
        <v>2</v>
      </c>
      <c r="E3" s="8"/>
      <c r="F3" s="8"/>
      <c r="G3" s="9"/>
      <c r="H3" s="10" t="s">
        <v>3</v>
      </c>
    </row>
    <row r="4" spans="2:13" ht="16.5">
      <c r="B4" s="11"/>
      <c r="C4" s="12"/>
      <c r="D4" s="13">
        <v>2019</v>
      </c>
      <c r="E4" s="13">
        <v>2020</v>
      </c>
      <c r="F4" s="7" t="s">
        <v>4</v>
      </c>
      <c r="G4" s="9"/>
      <c r="H4" s="14"/>
    </row>
    <row r="5" spans="2:13" ht="16.5">
      <c r="B5" s="15" t="s">
        <v>5</v>
      </c>
      <c r="C5" s="16"/>
      <c r="D5" s="17">
        <v>170258.82</v>
      </c>
      <c r="E5" s="17">
        <v>158481.64000000001</v>
      </c>
      <c r="F5" s="18">
        <v>-6.9172216746245496</v>
      </c>
      <c r="G5" s="16"/>
      <c r="H5" s="19">
        <f>E5/E7</f>
        <v>0.9157202309500182</v>
      </c>
    </row>
    <row r="6" spans="2:13" ht="16.5">
      <c r="B6" s="15" t="s">
        <v>6</v>
      </c>
      <c r="C6" s="16"/>
      <c r="D6" s="17">
        <v>13243.43</v>
      </c>
      <c r="E6" s="17">
        <v>14586.11</v>
      </c>
      <c r="F6" s="18">
        <v>10.138461108640286</v>
      </c>
      <c r="G6" s="16"/>
      <c r="H6" s="19">
        <f>E6/E7</f>
        <v>8.427976904998187E-2</v>
      </c>
    </row>
    <row r="7" spans="2:13" ht="16.5">
      <c r="B7" s="15" t="s">
        <v>7</v>
      </c>
      <c r="C7" s="16"/>
      <c r="D7" s="17">
        <v>183502.25</v>
      </c>
      <c r="E7" s="17">
        <v>173067.75</v>
      </c>
      <c r="F7" s="18">
        <v>-5.6863062986966098</v>
      </c>
      <c r="G7" s="16"/>
      <c r="H7" s="20">
        <f>SUM(H5:H6)</f>
        <v>1</v>
      </c>
    </row>
    <row r="8" spans="2:13" ht="15.75">
      <c r="B8" s="5" t="s">
        <v>1</v>
      </c>
      <c r="C8" s="6"/>
      <c r="D8" s="7" t="s">
        <v>8</v>
      </c>
      <c r="E8" s="21"/>
      <c r="F8" s="21"/>
      <c r="G8" s="22"/>
      <c r="H8" s="23" t="s">
        <v>3</v>
      </c>
    </row>
    <row r="9" spans="2:13" ht="15.75">
      <c r="B9" s="11"/>
      <c r="C9" s="12"/>
      <c r="D9" s="13">
        <v>2019</v>
      </c>
      <c r="E9" s="13">
        <v>2020</v>
      </c>
      <c r="F9" s="7" t="s">
        <v>4</v>
      </c>
      <c r="G9" s="22"/>
      <c r="H9" s="23"/>
    </row>
    <row r="10" spans="2:13" ht="16.5">
      <c r="B10" s="15" t="s">
        <v>5</v>
      </c>
      <c r="C10" s="16"/>
      <c r="D10" s="17">
        <v>38215</v>
      </c>
      <c r="E10" s="17">
        <v>36164</v>
      </c>
      <c r="F10" s="24">
        <v>-5.367002485934842</v>
      </c>
      <c r="G10" s="24"/>
      <c r="H10" s="25">
        <f t="shared" ref="H10" si="0">E10/E12</f>
        <v>0.8989088016703537</v>
      </c>
    </row>
    <row r="11" spans="2:13" ht="16.5">
      <c r="B11" s="15" t="s">
        <v>6</v>
      </c>
      <c r="C11" s="16"/>
      <c r="D11" s="17">
        <v>3910</v>
      </c>
      <c r="E11" s="17">
        <v>4067</v>
      </c>
      <c r="F11" s="24">
        <v>4.0153452685422</v>
      </c>
      <c r="G11" s="24"/>
      <c r="H11" s="25">
        <f>E11/E12</f>
        <v>0.10109119832964629</v>
      </c>
    </row>
    <row r="12" spans="2:13" ht="16.5">
      <c r="B12" s="15" t="s">
        <v>7</v>
      </c>
      <c r="C12" s="16"/>
      <c r="D12" s="17">
        <v>42125</v>
      </c>
      <c r="E12" s="17">
        <v>40231</v>
      </c>
      <c r="F12" s="24">
        <v>-4.4961424332344215</v>
      </c>
      <c r="G12" s="24"/>
      <c r="H12" s="26">
        <f>SUM(H10:H11)</f>
        <v>1</v>
      </c>
    </row>
    <row r="13" spans="2:13">
      <c r="B13" s="27" t="s">
        <v>9</v>
      </c>
    </row>
  </sheetData>
  <mergeCells count="21">
    <mergeCell ref="B12:C12"/>
    <mergeCell ref="F12:G12"/>
    <mergeCell ref="H8:H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9"/>
    <mergeCell ref="D8:G8"/>
    <mergeCell ref="B1:H1"/>
    <mergeCell ref="B3:C4"/>
    <mergeCell ref="D3:G3"/>
    <mergeCell ref="H3:H4"/>
    <mergeCell ref="F4:G4"/>
    <mergeCell ref="B5:C5"/>
    <mergeCell ref="F5:G5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9"/>
  <sheetViews>
    <sheetView zoomScale="80" zoomScaleNormal="80" workbookViewId="0">
      <selection activeCell="B1" sqref="B1:H1"/>
    </sheetView>
  </sheetViews>
  <sheetFormatPr defaultRowHeight="15"/>
  <cols>
    <col min="1" max="1" width="9" customWidth="1"/>
    <col min="3" max="3" width="14" customWidth="1"/>
    <col min="4" max="4" width="11" customWidth="1"/>
    <col min="5" max="5" width="10.140625" customWidth="1"/>
    <col min="7" max="7" width="11.7109375" customWidth="1"/>
    <col min="8" max="8" width="20.42578125" customWidth="1"/>
    <col min="9" max="9" width="10.5703125" customWidth="1"/>
    <col min="10" max="10" width="10.42578125" customWidth="1"/>
    <col min="12" max="12" width="12.42578125" customWidth="1"/>
    <col min="13" max="13" width="12" customWidth="1"/>
  </cols>
  <sheetData>
    <row r="1" spans="2:13" ht="31.5" customHeight="1">
      <c r="B1" s="1" t="s">
        <v>10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2:13" ht="16.5"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</row>
    <row r="3" spans="2:13" ht="15.75">
      <c r="B3" s="5" t="s">
        <v>11</v>
      </c>
      <c r="C3" s="28"/>
      <c r="D3" s="7" t="s">
        <v>2</v>
      </c>
      <c r="E3" s="21"/>
      <c r="F3" s="21"/>
      <c r="G3" s="22"/>
      <c r="H3" s="29" t="s">
        <v>3</v>
      </c>
    </row>
    <row r="4" spans="2:13" ht="16.5">
      <c r="B4" s="30"/>
      <c r="C4" s="31"/>
      <c r="D4" s="13">
        <v>2019</v>
      </c>
      <c r="E4" s="13">
        <v>2020</v>
      </c>
      <c r="F4" s="7" t="s">
        <v>4</v>
      </c>
      <c r="G4" s="9"/>
      <c r="H4" s="29"/>
    </row>
    <row r="5" spans="2:13" ht="15.75">
      <c r="B5" s="32" t="s">
        <v>12</v>
      </c>
      <c r="C5" s="32"/>
      <c r="D5" s="33">
        <v>125332.85</v>
      </c>
      <c r="E5" s="33">
        <v>121035.01</v>
      </c>
      <c r="F5" s="24">
        <f t="shared" ref="F5:F10" si="0">(E5-D5)/D5*100</f>
        <v>-3.4291408836550121</v>
      </c>
      <c r="G5" s="24"/>
      <c r="H5" s="34">
        <f>E5/E10</f>
        <v>0.69935045668531537</v>
      </c>
    </row>
    <row r="6" spans="2:13" ht="15.75">
      <c r="B6" s="32" t="s">
        <v>13</v>
      </c>
      <c r="C6" s="32"/>
      <c r="D6" s="33">
        <v>259.3</v>
      </c>
      <c r="E6" s="33">
        <v>203.92</v>
      </c>
      <c r="F6" s="24">
        <f t="shared" si="0"/>
        <v>-21.357500964134214</v>
      </c>
      <c r="G6" s="24"/>
      <c r="H6" s="34">
        <f>E6/E10</f>
        <v>1.1782668925897515E-3</v>
      </c>
    </row>
    <row r="7" spans="2:13" ht="15.75">
      <c r="B7" s="32" t="s">
        <v>14</v>
      </c>
      <c r="C7" s="32"/>
      <c r="D7" s="33">
        <v>36688.519999999997</v>
      </c>
      <c r="E7" s="33">
        <v>32027.27</v>
      </c>
      <c r="F7" s="24">
        <f t="shared" si="0"/>
        <v>-12.704927862993648</v>
      </c>
      <c r="G7" s="24"/>
      <c r="H7" s="34">
        <f>E7/E10</f>
        <v>0.18505625687050303</v>
      </c>
    </row>
    <row r="8" spans="2:13" ht="15.75">
      <c r="B8" s="32" t="s">
        <v>15</v>
      </c>
      <c r="C8" s="32"/>
      <c r="D8" s="33">
        <v>15150</v>
      </c>
      <c r="E8" s="33">
        <v>13985.3</v>
      </c>
      <c r="F8" s="24">
        <f t="shared" si="0"/>
        <v>-7.6877887788778922</v>
      </c>
      <c r="G8" s="24"/>
      <c r="H8" s="34">
        <f>E8/E10</f>
        <v>8.080823839219034E-2</v>
      </c>
    </row>
    <row r="9" spans="2:13" ht="15.75">
      <c r="B9" s="32" t="s">
        <v>16</v>
      </c>
      <c r="C9" s="32"/>
      <c r="D9" s="33">
        <v>6071.58</v>
      </c>
      <c r="E9" s="33">
        <v>5816.25</v>
      </c>
      <c r="F9" s="24">
        <f t="shared" si="0"/>
        <v>-4.2053304082298171</v>
      </c>
      <c r="G9" s="24"/>
      <c r="H9" s="34">
        <f>E9/E10</f>
        <v>3.3606781159401446E-2</v>
      </c>
    </row>
    <row r="10" spans="2:13" ht="15.75">
      <c r="B10" s="32" t="s">
        <v>17</v>
      </c>
      <c r="C10" s="32"/>
      <c r="D10" s="33">
        <v>183502.25</v>
      </c>
      <c r="E10" s="33">
        <v>173067.75</v>
      </c>
      <c r="F10" s="24">
        <f t="shared" si="0"/>
        <v>-5.6863062986966098</v>
      </c>
      <c r="G10" s="24"/>
      <c r="H10" s="34">
        <f>SUM(H5:H9)</f>
        <v>0.99999999999999989</v>
      </c>
    </row>
    <row r="11" spans="2:13" ht="16.5">
      <c r="B11" s="5" t="s">
        <v>11</v>
      </c>
      <c r="C11" s="28"/>
      <c r="D11" s="7" t="s">
        <v>8</v>
      </c>
      <c r="E11" s="21"/>
      <c r="F11" s="21"/>
      <c r="G11" s="22"/>
      <c r="H11" s="23" t="s">
        <v>3</v>
      </c>
      <c r="I11" s="4"/>
      <c r="J11" s="4"/>
      <c r="K11" s="4"/>
      <c r="L11" s="4"/>
      <c r="M11" s="4"/>
    </row>
    <row r="12" spans="2:13" ht="15.75">
      <c r="B12" s="30"/>
      <c r="C12" s="31"/>
      <c r="D12" s="13">
        <v>2019</v>
      </c>
      <c r="E12" s="13">
        <v>2020</v>
      </c>
      <c r="F12" s="7" t="s">
        <v>4</v>
      </c>
      <c r="G12" s="22"/>
      <c r="H12" s="23"/>
    </row>
    <row r="13" spans="2:13" ht="15.75">
      <c r="B13" s="32" t="s">
        <v>12</v>
      </c>
      <c r="C13" s="32"/>
      <c r="D13" s="17">
        <v>28687</v>
      </c>
      <c r="E13" s="17">
        <v>28478</v>
      </c>
      <c r="F13" s="18">
        <f t="shared" ref="F13:G17" si="1">(E13-D13)/D13*100</f>
        <v>-0.72855300310245064</v>
      </c>
      <c r="G13" s="35">
        <f t="shared" si="1"/>
        <v>-100.00255830115566</v>
      </c>
      <c r="H13" s="36">
        <f>E13/E18</f>
        <v>0.70786209639332853</v>
      </c>
    </row>
    <row r="14" spans="2:13" ht="15.75">
      <c r="B14" s="32" t="s">
        <v>13</v>
      </c>
      <c r="C14" s="32"/>
      <c r="D14" s="17">
        <v>70</v>
      </c>
      <c r="E14" s="17">
        <v>55</v>
      </c>
      <c r="F14" s="18">
        <f t="shared" si="1"/>
        <v>-21.428571428571427</v>
      </c>
      <c r="G14" s="35">
        <f t="shared" si="1"/>
        <v>-138.96103896103898</v>
      </c>
      <c r="H14" s="36">
        <f>E14/E18</f>
        <v>1.3671049688051503E-3</v>
      </c>
    </row>
    <row r="15" spans="2:13" ht="15.75">
      <c r="B15" s="32" t="s">
        <v>14</v>
      </c>
      <c r="C15" s="32"/>
      <c r="D15" s="17">
        <v>8150</v>
      </c>
      <c r="E15" s="17">
        <v>7020</v>
      </c>
      <c r="F15" s="18">
        <f t="shared" si="1"/>
        <v>-13.865030674846626</v>
      </c>
      <c r="G15" s="35">
        <f t="shared" si="1"/>
        <v>-100.19750755947075</v>
      </c>
      <c r="H15" s="36">
        <f>E15/E18</f>
        <v>0.17449230692749373</v>
      </c>
    </row>
    <row r="16" spans="2:13" ht="15.75">
      <c r="B16" s="32" t="s">
        <v>15</v>
      </c>
      <c r="C16" s="32"/>
      <c r="D16" s="37">
        <v>3720</v>
      </c>
      <c r="E16" s="37">
        <v>3255</v>
      </c>
      <c r="F16" s="38">
        <f t="shared" si="1"/>
        <v>-12.5</v>
      </c>
      <c r="G16" s="39">
        <f t="shared" si="1"/>
        <v>-100.38402457757296</v>
      </c>
      <c r="H16" s="36">
        <f>E16/E18</f>
        <v>8.0907757699286625E-2</v>
      </c>
    </row>
    <row r="17" spans="2:8" ht="15.75">
      <c r="B17" s="32" t="s">
        <v>16</v>
      </c>
      <c r="C17" s="32"/>
      <c r="D17" s="37">
        <v>1498</v>
      </c>
      <c r="E17" s="37">
        <v>1423</v>
      </c>
      <c r="F17" s="40">
        <f t="shared" si="1"/>
        <v>-5.0066755674232306</v>
      </c>
      <c r="G17" s="41">
        <f t="shared" si="1"/>
        <v>-100.35183946362778</v>
      </c>
      <c r="H17" s="36">
        <f>E17/E18</f>
        <v>3.537073401108598E-2</v>
      </c>
    </row>
    <row r="18" spans="2:8" ht="15.75">
      <c r="B18" s="32" t="s">
        <v>17</v>
      </c>
      <c r="C18" s="32"/>
      <c r="D18" s="17">
        <v>42125</v>
      </c>
      <c r="E18" s="17">
        <v>40231</v>
      </c>
      <c r="F18" s="40">
        <v>-4.4961424332344215</v>
      </c>
      <c r="G18" s="41"/>
      <c r="H18" s="34">
        <f>SUM(H13:H17)</f>
        <v>1</v>
      </c>
    </row>
    <row r="19" spans="2:8">
      <c r="B19" s="27" t="s">
        <v>9</v>
      </c>
    </row>
  </sheetData>
  <mergeCells count="33">
    <mergeCell ref="B18:C18"/>
    <mergeCell ref="F18:G18"/>
    <mergeCell ref="B15:C15"/>
    <mergeCell ref="F15:G15"/>
    <mergeCell ref="B16:C16"/>
    <mergeCell ref="F16:G16"/>
    <mergeCell ref="B17:C17"/>
    <mergeCell ref="F17:G17"/>
    <mergeCell ref="H11:H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2"/>
    <mergeCell ref="D11:G11"/>
    <mergeCell ref="B6:C6"/>
    <mergeCell ref="F6:G6"/>
    <mergeCell ref="B7:C7"/>
    <mergeCell ref="F7:G7"/>
    <mergeCell ref="B8:C8"/>
    <mergeCell ref="F8:G8"/>
    <mergeCell ref="B1:H1"/>
    <mergeCell ref="B3:C4"/>
    <mergeCell ref="D3:G3"/>
    <mergeCell ref="H3:H4"/>
    <mergeCell ref="F4:G4"/>
    <mergeCell ref="B5:C5"/>
    <mergeCell ref="F5:G5"/>
  </mergeCells>
  <pageMargins left="0.7" right="0.7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3"/>
  <sheetViews>
    <sheetView topLeftCell="B1" zoomScale="70" zoomScaleNormal="70" workbookViewId="0">
      <selection activeCell="B1" sqref="B1:H1"/>
    </sheetView>
  </sheetViews>
  <sheetFormatPr defaultRowHeight="15"/>
  <cols>
    <col min="1" max="1" width="9.140625" customWidth="1"/>
    <col min="3" max="3" width="8.28515625" customWidth="1"/>
    <col min="4" max="4" width="13.7109375" customWidth="1"/>
    <col min="5" max="5" width="13.85546875" customWidth="1"/>
    <col min="7" max="7" width="10.5703125" customWidth="1"/>
    <col min="8" max="8" width="17.85546875" customWidth="1"/>
    <col min="9" max="9" width="14" customWidth="1"/>
    <col min="10" max="10" width="13.85546875" customWidth="1"/>
    <col min="12" max="12" width="11.140625" customWidth="1"/>
    <col min="13" max="13" width="11.5703125" customWidth="1"/>
  </cols>
  <sheetData>
    <row r="1" spans="2:13" ht="31.5" customHeight="1">
      <c r="B1" s="1" t="s">
        <v>22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2:13" ht="16.5">
      <c r="B2" s="45"/>
      <c r="C2" s="45"/>
      <c r="D2" s="45"/>
      <c r="E2" s="45"/>
      <c r="F2" s="45"/>
      <c r="G2" s="45"/>
      <c r="H2" s="45"/>
      <c r="I2" s="4"/>
      <c r="J2" s="4"/>
      <c r="K2" s="4"/>
      <c r="L2" s="4"/>
      <c r="M2" s="4"/>
    </row>
    <row r="3" spans="2:13" ht="15.75">
      <c r="B3" s="5" t="s">
        <v>21</v>
      </c>
      <c r="C3" s="28"/>
      <c r="D3" s="7" t="s">
        <v>2</v>
      </c>
      <c r="E3" s="21"/>
      <c r="F3" s="21"/>
      <c r="G3" s="22"/>
      <c r="H3" s="44" t="s">
        <v>3</v>
      </c>
    </row>
    <row r="4" spans="2:13" ht="15.75">
      <c r="B4" s="30"/>
      <c r="C4" s="31"/>
      <c r="D4" s="13">
        <v>2019</v>
      </c>
      <c r="E4" s="13">
        <v>2020</v>
      </c>
      <c r="F4" s="7" t="s">
        <v>4</v>
      </c>
      <c r="G4" s="22"/>
      <c r="H4" s="43"/>
    </row>
    <row r="5" spans="2:13" ht="15.75">
      <c r="B5" s="32" t="s">
        <v>20</v>
      </c>
      <c r="C5" s="32"/>
      <c r="D5" s="17">
        <v>107735.3</v>
      </c>
      <c r="E5" s="17">
        <v>111336.93</v>
      </c>
      <c r="F5" s="24">
        <v>3.3430361265063451</v>
      </c>
      <c r="G5" s="24"/>
      <c r="H5" s="42">
        <f>E5/E7</f>
        <v>0.34708636282398669</v>
      </c>
    </row>
    <row r="6" spans="2:13" ht="15.75">
      <c r="B6" s="32" t="s">
        <v>19</v>
      </c>
      <c r="C6" s="32"/>
      <c r="D6" s="17">
        <v>195597</v>
      </c>
      <c r="E6" s="17">
        <v>209438.94</v>
      </c>
      <c r="F6" s="24">
        <v>7.0767649810579929</v>
      </c>
      <c r="G6" s="24"/>
      <c r="H6" s="42">
        <f>E6/E7</f>
        <v>0.65291363717601325</v>
      </c>
    </row>
    <row r="7" spans="2:13" ht="15.75">
      <c r="B7" s="32" t="s">
        <v>18</v>
      </c>
      <c r="C7" s="32"/>
      <c r="D7" s="17">
        <v>303332.3</v>
      </c>
      <c r="E7" s="17">
        <v>320775.87</v>
      </c>
      <c r="F7" s="24">
        <v>5.7506470626438428</v>
      </c>
      <c r="G7" s="24"/>
      <c r="H7" s="42">
        <f>SUM(H5:H6)</f>
        <v>1</v>
      </c>
    </row>
    <row r="8" spans="2:13" ht="16.5">
      <c r="B8" s="5" t="s">
        <v>21</v>
      </c>
      <c r="C8" s="28"/>
      <c r="D8" s="7" t="s">
        <v>8</v>
      </c>
      <c r="E8" s="21"/>
      <c r="F8" s="21"/>
      <c r="G8" s="22"/>
      <c r="H8" s="44" t="s">
        <v>3</v>
      </c>
      <c r="I8" s="4"/>
      <c r="J8" s="4"/>
      <c r="K8" s="4"/>
      <c r="L8" s="4"/>
      <c r="M8" s="4"/>
    </row>
    <row r="9" spans="2:13" ht="15.75">
      <c r="B9" s="30"/>
      <c r="C9" s="31"/>
      <c r="D9" s="13">
        <v>2019</v>
      </c>
      <c r="E9" s="13">
        <v>2020</v>
      </c>
      <c r="F9" s="7" t="s">
        <v>4</v>
      </c>
      <c r="G9" s="22"/>
      <c r="H9" s="43"/>
    </row>
    <row r="10" spans="2:13" ht="15.75">
      <c r="B10" s="32" t="s">
        <v>20</v>
      </c>
      <c r="C10" s="32"/>
      <c r="D10" s="17">
        <v>50171</v>
      </c>
      <c r="E10" s="17">
        <v>50082.25</v>
      </c>
      <c r="F10" s="24">
        <v>-0.17689501903490062</v>
      </c>
      <c r="G10" s="24"/>
      <c r="H10" s="42">
        <f>E10/E12</f>
        <v>0.48812514467416335</v>
      </c>
    </row>
    <row r="11" spans="2:13" ht="15.75">
      <c r="B11" s="32" t="s">
        <v>19</v>
      </c>
      <c r="C11" s="32"/>
      <c r="D11" s="17">
        <v>52630</v>
      </c>
      <c r="E11" s="17">
        <v>52519</v>
      </c>
      <c r="F11" s="24">
        <v>-0.21090632718981567</v>
      </c>
      <c r="G11" s="24"/>
      <c r="H11" s="42">
        <f>E11/E12</f>
        <v>0.51187485532583665</v>
      </c>
    </row>
    <row r="12" spans="2:13" ht="15.75">
      <c r="B12" s="32" t="s">
        <v>18</v>
      </c>
      <c r="C12" s="32"/>
      <c r="D12" s="17">
        <v>102801</v>
      </c>
      <c r="E12" s="17">
        <v>102601.25</v>
      </c>
      <c r="F12" s="24">
        <v>-0.19430744837112479</v>
      </c>
      <c r="G12" s="24"/>
      <c r="H12" s="42">
        <f>SUM(H10:H11)</f>
        <v>1</v>
      </c>
    </row>
    <row r="13" spans="2:13">
      <c r="B13" s="27" t="s">
        <v>9</v>
      </c>
    </row>
  </sheetData>
  <mergeCells count="21">
    <mergeCell ref="F7:G7"/>
    <mergeCell ref="B12:C12"/>
    <mergeCell ref="H8:H9"/>
    <mergeCell ref="B6:C6"/>
    <mergeCell ref="F6:G6"/>
    <mergeCell ref="D8:G8"/>
    <mergeCell ref="F9:G9"/>
    <mergeCell ref="F10:G10"/>
    <mergeCell ref="F11:G11"/>
    <mergeCell ref="F12:G12"/>
    <mergeCell ref="B7:C7"/>
    <mergeCell ref="B1:H1"/>
    <mergeCell ref="H3:H4"/>
    <mergeCell ref="B8:C9"/>
    <mergeCell ref="B10:C10"/>
    <mergeCell ref="B11:C11"/>
    <mergeCell ref="B3:C4"/>
    <mergeCell ref="D3:G3"/>
    <mergeCell ref="F4:G4"/>
    <mergeCell ref="B5:C5"/>
    <mergeCell ref="F5:G5"/>
  </mergeCells>
  <pageMargins left="0.7" right="0.7" top="0.75" bottom="0.75" header="0.3" footer="0.3"/>
  <pageSetup paperSize="1000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9"/>
  <sheetViews>
    <sheetView tabSelected="1" workbookViewId="0">
      <selection activeCell="B1" sqref="B1:H1"/>
    </sheetView>
  </sheetViews>
  <sheetFormatPr defaultRowHeight="15"/>
  <cols>
    <col min="3" max="3" width="8.85546875" customWidth="1"/>
    <col min="4" max="5" width="10.140625" customWidth="1"/>
    <col min="7" max="7" width="11.28515625" customWidth="1"/>
    <col min="8" max="8" width="17.140625" customWidth="1"/>
    <col min="9" max="9" width="11" customWidth="1"/>
    <col min="10" max="10" width="10.85546875" customWidth="1"/>
    <col min="12" max="12" width="11" customWidth="1"/>
    <col min="13" max="13" width="12.5703125" customWidth="1"/>
  </cols>
  <sheetData>
    <row r="1" spans="2:13" ht="30.75" customHeight="1">
      <c r="B1" s="1" t="s">
        <v>23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2:13" ht="16.5">
      <c r="B2" s="45"/>
      <c r="C2" s="45"/>
      <c r="D2" s="45"/>
      <c r="E2" s="45"/>
      <c r="F2" s="45"/>
      <c r="G2" s="45"/>
      <c r="H2" s="4"/>
      <c r="I2" s="4"/>
      <c r="J2" s="4"/>
      <c r="K2" s="4"/>
      <c r="L2" s="4"/>
      <c r="M2" s="4"/>
    </row>
    <row r="3" spans="2:13" ht="15.75">
      <c r="B3" s="5" t="s">
        <v>11</v>
      </c>
      <c r="C3" s="28"/>
      <c r="D3" s="7" t="s">
        <v>2</v>
      </c>
      <c r="E3" s="21"/>
      <c r="F3" s="21"/>
      <c r="G3" s="22"/>
      <c r="H3" s="23" t="s">
        <v>3</v>
      </c>
    </row>
    <row r="4" spans="2:13" ht="15.75">
      <c r="B4" s="30"/>
      <c r="C4" s="31"/>
      <c r="D4" s="13">
        <v>2019</v>
      </c>
      <c r="E4" s="13">
        <v>2020</v>
      </c>
      <c r="F4" s="7" t="s">
        <v>4</v>
      </c>
      <c r="G4" s="22"/>
      <c r="H4" s="23"/>
    </row>
    <row r="5" spans="2:13" ht="15.75">
      <c r="B5" s="32" t="s">
        <v>12</v>
      </c>
      <c r="C5" s="32"/>
      <c r="D5" s="17">
        <v>207910</v>
      </c>
      <c r="E5" s="17">
        <v>221879.91</v>
      </c>
      <c r="F5" s="24">
        <f t="shared" ref="F5:F10" si="0">(E5-D5)/D5*100</f>
        <v>6.7192102351979237</v>
      </c>
      <c r="G5" s="24"/>
      <c r="H5" s="46">
        <f>E5/E10</f>
        <v>0.69169763299215747</v>
      </c>
    </row>
    <row r="6" spans="2:13" ht="15.75">
      <c r="B6" s="32" t="s">
        <v>13</v>
      </c>
      <c r="C6" s="32"/>
      <c r="D6" s="17">
        <v>168</v>
      </c>
      <c r="E6" s="17">
        <v>120.21</v>
      </c>
      <c r="F6" s="24">
        <f t="shared" si="0"/>
        <v>-28.446428571428573</v>
      </c>
      <c r="G6" s="24"/>
      <c r="H6" s="46">
        <f>E6/E10</f>
        <v>3.7474763921612928E-4</v>
      </c>
    </row>
    <row r="7" spans="2:13" ht="15.75">
      <c r="B7" s="32" t="s">
        <v>14</v>
      </c>
      <c r="C7" s="32"/>
      <c r="D7" s="17">
        <v>62241.3</v>
      </c>
      <c r="E7" s="17">
        <v>63253.25</v>
      </c>
      <c r="F7" s="24">
        <f t="shared" si="0"/>
        <v>1.6258497171492192</v>
      </c>
      <c r="G7" s="24"/>
      <c r="H7" s="46">
        <f>E7/E10</f>
        <v>0.19718830471880569</v>
      </c>
    </row>
    <row r="8" spans="2:13" ht="15.75">
      <c r="B8" s="32" t="s">
        <v>15</v>
      </c>
      <c r="C8" s="32"/>
      <c r="D8" s="17">
        <v>10627</v>
      </c>
      <c r="E8" s="17">
        <v>10605</v>
      </c>
      <c r="F8" s="24">
        <f t="shared" si="0"/>
        <v>-0.20701985508610143</v>
      </c>
      <c r="G8" s="24"/>
      <c r="H8" s="46">
        <f>E8/E10</f>
        <v>3.306046679882748E-2</v>
      </c>
    </row>
    <row r="9" spans="2:13" ht="15.75">
      <c r="B9" s="32" t="s">
        <v>16</v>
      </c>
      <c r="C9" s="32"/>
      <c r="D9" s="17">
        <v>22386</v>
      </c>
      <c r="E9" s="17">
        <v>24917.5</v>
      </c>
      <c r="F9" s="24">
        <f t="shared" si="0"/>
        <v>11.308407040114357</v>
      </c>
      <c r="G9" s="24"/>
      <c r="H9" s="46">
        <f>E9/E10</f>
        <v>7.7678847850993285E-2</v>
      </c>
    </row>
    <row r="10" spans="2:13" ht="15.75">
      <c r="B10" s="32" t="s">
        <v>17</v>
      </c>
      <c r="C10" s="32"/>
      <c r="D10" s="17">
        <v>303332.3</v>
      </c>
      <c r="E10" s="17">
        <v>320775.87</v>
      </c>
      <c r="F10" s="24">
        <f t="shared" si="0"/>
        <v>5.7506470626438428</v>
      </c>
      <c r="G10" s="24"/>
      <c r="H10" s="46">
        <f>SUM(H5:H9)</f>
        <v>1</v>
      </c>
    </row>
    <row r="11" spans="2:13" ht="16.5">
      <c r="B11" s="5" t="s">
        <v>11</v>
      </c>
      <c r="C11" s="28"/>
      <c r="D11" s="7" t="s">
        <v>8</v>
      </c>
      <c r="E11" s="21"/>
      <c r="F11" s="21"/>
      <c r="G11" s="22"/>
      <c r="H11" s="23" t="s">
        <v>3</v>
      </c>
      <c r="I11" s="4"/>
      <c r="J11" s="4"/>
      <c r="K11" s="4"/>
      <c r="L11" s="4"/>
      <c r="M11" s="4"/>
    </row>
    <row r="12" spans="2:13" ht="15.75">
      <c r="B12" s="30"/>
      <c r="C12" s="31"/>
      <c r="D12" s="13">
        <v>2019</v>
      </c>
      <c r="E12" s="13">
        <v>2020</v>
      </c>
      <c r="F12" s="7" t="s">
        <v>4</v>
      </c>
      <c r="G12" s="22"/>
      <c r="H12" s="23"/>
    </row>
    <row r="13" spans="2:13" ht="15.75">
      <c r="B13" s="32" t="s">
        <v>12</v>
      </c>
      <c r="C13" s="32"/>
      <c r="D13" s="17">
        <v>59120</v>
      </c>
      <c r="E13" s="17">
        <v>58961.25</v>
      </c>
      <c r="F13" s="18">
        <f>(E13-D13)/D13*100</f>
        <v>-0.26852165087956698</v>
      </c>
      <c r="G13" s="35">
        <f>(F13-E13)/E13*100</f>
        <v>-100.00045542055311</v>
      </c>
      <c r="H13" s="46">
        <f>E13/E18</f>
        <v>0.57466405136389664</v>
      </c>
    </row>
    <row r="14" spans="2:13" ht="15.75">
      <c r="B14" s="32" t="s">
        <v>13</v>
      </c>
      <c r="C14" s="32"/>
      <c r="D14" s="17">
        <v>75</v>
      </c>
      <c r="E14" s="17">
        <v>70</v>
      </c>
      <c r="F14" s="18">
        <f>(E14-D14)/D14*100</f>
        <v>-6.666666666666667</v>
      </c>
      <c r="G14" s="35"/>
      <c r="H14" s="46">
        <f>E14/E18</f>
        <v>6.8225289652903834E-4</v>
      </c>
    </row>
    <row r="15" spans="2:13" ht="15.75">
      <c r="B15" s="32" t="s">
        <v>14</v>
      </c>
      <c r="C15" s="32"/>
      <c r="D15" s="17">
        <v>27421</v>
      </c>
      <c r="E15" s="17">
        <v>27165</v>
      </c>
      <c r="F15" s="18">
        <f>(E15-D15)/D15*100</f>
        <v>-0.9335910433609278</v>
      </c>
      <c r="G15" s="35"/>
      <c r="H15" s="46">
        <f>E15/E18</f>
        <v>0.26476285620301898</v>
      </c>
    </row>
    <row r="16" spans="2:13" ht="15.75">
      <c r="B16" s="32" t="s">
        <v>15</v>
      </c>
      <c r="C16" s="32"/>
      <c r="D16" s="37">
        <v>5825</v>
      </c>
      <c r="E16" s="37">
        <v>5510</v>
      </c>
      <c r="F16" s="40">
        <f>(E16-D16)/D16*100</f>
        <v>-5.407725321888412</v>
      </c>
      <c r="G16" s="41">
        <f>(F16-E16)/E16*100</f>
        <v>-100.09814383524298</v>
      </c>
      <c r="H16" s="46">
        <f>E16/E18</f>
        <v>5.3703049426785734E-2</v>
      </c>
    </row>
    <row r="17" spans="2:8" ht="15.75">
      <c r="B17" s="32" t="s">
        <v>16</v>
      </c>
      <c r="C17" s="32"/>
      <c r="D17" s="37">
        <v>10360</v>
      </c>
      <c r="E17" s="37">
        <v>10895</v>
      </c>
      <c r="F17" s="40">
        <f>(E17-D17)/D17*100</f>
        <v>5.1640926640926645</v>
      </c>
      <c r="G17" s="41"/>
      <c r="H17" s="46">
        <f>E17/E18</f>
        <v>0.10618779010976961</v>
      </c>
    </row>
    <row r="18" spans="2:8" ht="15.75">
      <c r="B18" s="32" t="s">
        <v>17</v>
      </c>
      <c r="C18" s="32"/>
      <c r="D18" s="17">
        <v>102801</v>
      </c>
      <c r="E18" s="17">
        <v>102601.25</v>
      </c>
      <c r="F18" s="40">
        <v>-0.19430744837112479</v>
      </c>
      <c r="G18" s="41"/>
      <c r="H18" s="46">
        <f>SUM(H13:H17)</f>
        <v>1</v>
      </c>
    </row>
    <row r="19" spans="2:8">
      <c r="B19" s="27" t="s">
        <v>9</v>
      </c>
    </row>
  </sheetData>
  <mergeCells count="33">
    <mergeCell ref="B18:C18"/>
    <mergeCell ref="F18:G18"/>
    <mergeCell ref="B15:C15"/>
    <mergeCell ref="F15:G15"/>
    <mergeCell ref="B16:C16"/>
    <mergeCell ref="F16:G16"/>
    <mergeCell ref="B17:C17"/>
    <mergeCell ref="F17:G17"/>
    <mergeCell ref="H11:H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2"/>
    <mergeCell ref="D11:G11"/>
    <mergeCell ref="B6:C6"/>
    <mergeCell ref="F6:G6"/>
    <mergeCell ref="B7:C7"/>
    <mergeCell ref="F7:G7"/>
    <mergeCell ref="B8:C8"/>
    <mergeCell ref="F8:G8"/>
    <mergeCell ref="B1:H1"/>
    <mergeCell ref="B3:C4"/>
    <mergeCell ref="D3:G3"/>
    <mergeCell ref="H3:H4"/>
    <mergeCell ref="F4:G4"/>
    <mergeCell ref="B5:C5"/>
    <mergeCell ref="F5:G5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</dc:creator>
  <cp:lastModifiedBy>Jessie</cp:lastModifiedBy>
  <dcterms:created xsi:type="dcterms:W3CDTF">2020-08-20T20:15:02Z</dcterms:created>
  <dcterms:modified xsi:type="dcterms:W3CDTF">2020-08-20T20:17:17Z</dcterms:modified>
</cp:coreProperties>
</file>