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INE STATISTIC\Documents\Lovely\2020CPH\for website\"/>
    </mc:Choice>
  </mc:AlternateContent>
  <xr:revisionPtr revIDLastSave="0" documentId="13_ncr:1_{FBCF71DD-D601-4674-B022-9D2CAD91DDA9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R10" sheetId="56" r:id="rId1"/>
  </sheets>
  <definedNames>
    <definedName name="_xlnm.Print_Area" localSheetId="0">'R10'!$A$1:$J$123</definedName>
    <definedName name="_xlnm.Print_Titles" localSheetId="0">'R10'!$1:$6</definedName>
  </definedNames>
  <calcPr calcId="181029"/>
</workbook>
</file>

<file path=xl/calcChain.xml><?xml version="1.0" encoding="utf-8"?>
<calcChain xmlns="http://schemas.openxmlformats.org/spreadsheetml/2006/main">
  <c r="G112" i="56" l="1"/>
  <c r="G110" i="56"/>
  <c r="G109" i="56"/>
  <c r="G108" i="56"/>
  <c r="G107" i="56"/>
  <c r="G106" i="56"/>
  <c r="G105" i="56"/>
  <c r="G104" i="56"/>
  <c r="G103" i="56"/>
  <c r="G102" i="56"/>
  <c r="G101" i="56"/>
  <c r="G100" i="56"/>
  <c r="G99" i="56"/>
  <c r="G98" i="56"/>
  <c r="G97" i="56"/>
  <c r="G96" i="56"/>
  <c r="G95" i="56"/>
  <c r="G94" i="56"/>
  <c r="G93" i="56"/>
  <c r="G92" i="56"/>
  <c r="G91" i="56"/>
  <c r="G90" i="56"/>
  <c r="G89" i="56"/>
  <c r="G88" i="56"/>
  <c r="G87" i="56"/>
  <c r="G86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4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38" i="56"/>
  <c r="G37" i="56"/>
  <c r="G36" i="56"/>
  <c r="G35" i="56"/>
  <c r="G34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C85" i="56"/>
  <c r="C66" i="56"/>
  <c r="C40" i="56"/>
  <c r="C33" i="56"/>
  <c r="C9" i="56"/>
  <c r="C7" i="56" l="1"/>
  <c r="J112" i="56" l="1"/>
  <c r="I112" i="56"/>
  <c r="H112" i="56"/>
  <c r="J110" i="56"/>
  <c r="I110" i="56"/>
  <c r="H110" i="56"/>
  <c r="J109" i="56"/>
  <c r="I109" i="56"/>
  <c r="H109" i="56"/>
  <c r="J108" i="56"/>
  <c r="I108" i="56"/>
  <c r="H108" i="56"/>
  <c r="J107" i="56"/>
  <c r="I107" i="56"/>
  <c r="H107" i="56"/>
  <c r="J106" i="56"/>
  <c r="I106" i="56"/>
  <c r="H106" i="56"/>
  <c r="J105" i="56"/>
  <c r="I105" i="56"/>
  <c r="H105" i="56"/>
  <c r="J104" i="56"/>
  <c r="I104" i="56"/>
  <c r="H104" i="56"/>
  <c r="J103" i="56"/>
  <c r="I103" i="56"/>
  <c r="H103" i="56"/>
  <c r="J102" i="56"/>
  <c r="I102" i="56"/>
  <c r="H102" i="56"/>
  <c r="J101" i="56"/>
  <c r="I101" i="56"/>
  <c r="H101" i="56"/>
  <c r="J100" i="56"/>
  <c r="I100" i="56"/>
  <c r="H100" i="56"/>
  <c r="J99" i="56"/>
  <c r="I99" i="56"/>
  <c r="H99" i="56"/>
  <c r="J98" i="56"/>
  <c r="I98" i="56"/>
  <c r="H98" i="56"/>
  <c r="J97" i="56"/>
  <c r="I97" i="56"/>
  <c r="H97" i="56"/>
  <c r="J96" i="56"/>
  <c r="I96" i="56"/>
  <c r="H96" i="56"/>
  <c r="J95" i="56"/>
  <c r="I95" i="56"/>
  <c r="H95" i="56"/>
  <c r="J94" i="56"/>
  <c r="I94" i="56"/>
  <c r="H94" i="56"/>
  <c r="J93" i="56"/>
  <c r="I93" i="56"/>
  <c r="H93" i="56"/>
  <c r="J92" i="56"/>
  <c r="I92" i="56"/>
  <c r="H92" i="56"/>
  <c r="J91" i="56"/>
  <c r="I91" i="56"/>
  <c r="H91" i="56"/>
  <c r="J90" i="56"/>
  <c r="I90" i="56"/>
  <c r="H90" i="56"/>
  <c r="J89" i="56"/>
  <c r="I89" i="56"/>
  <c r="H89" i="56"/>
  <c r="J88" i="56"/>
  <c r="I88" i="56"/>
  <c r="H88" i="56"/>
  <c r="J87" i="56"/>
  <c r="I87" i="56"/>
  <c r="H87" i="56"/>
  <c r="J86" i="56"/>
  <c r="I86" i="56"/>
  <c r="H86" i="56"/>
  <c r="F85" i="56"/>
  <c r="E85" i="56"/>
  <c r="H85" i="56" s="1"/>
  <c r="D85" i="56"/>
  <c r="G85" i="56" s="1"/>
  <c r="J83" i="56"/>
  <c r="I83" i="56"/>
  <c r="H83" i="56"/>
  <c r="J82" i="56"/>
  <c r="I82" i="56"/>
  <c r="H82" i="56"/>
  <c r="J81" i="56"/>
  <c r="I81" i="56"/>
  <c r="H81" i="56"/>
  <c r="J80" i="56"/>
  <c r="I80" i="56"/>
  <c r="H80" i="56"/>
  <c r="J79" i="56"/>
  <c r="I79" i="56"/>
  <c r="H79" i="56"/>
  <c r="J78" i="56"/>
  <c r="I78" i="56"/>
  <c r="H78" i="56"/>
  <c r="J77" i="56"/>
  <c r="I77" i="56"/>
  <c r="H77" i="56"/>
  <c r="J76" i="56"/>
  <c r="I76" i="56"/>
  <c r="H76" i="56"/>
  <c r="J75" i="56"/>
  <c r="I75" i="56"/>
  <c r="H75" i="56"/>
  <c r="J74" i="56"/>
  <c r="I74" i="56"/>
  <c r="H74" i="56"/>
  <c r="J73" i="56"/>
  <c r="I73" i="56"/>
  <c r="H73" i="56"/>
  <c r="J72" i="56"/>
  <c r="I72" i="56"/>
  <c r="H72" i="56"/>
  <c r="J71" i="56"/>
  <c r="I71" i="56"/>
  <c r="H71" i="56"/>
  <c r="J70" i="56"/>
  <c r="I70" i="56"/>
  <c r="H70" i="56"/>
  <c r="J69" i="56"/>
  <c r="I69" i="56"/>
  <c r="H69" i="56"/>
  <c r="J68" i="56"/>
  <c r="I68" i="56"/>
  <c r="H68" i="56"/>
  <c r="J67" i="56"/>
  <c r="I67" i="56"/>
  <c r="H67" i="56"/>
  <c r="F66" i="56"/>
  <c r="E66" i="56"/>
  <c r="D66" i="56"/>
  <c r="G66" i="56" s="1"/>
  <c r="J64" i="56"/>
  <c r="I64" i="56"/>
  <c r="H64" i="56"/>
  <c r="J62" i="56"/>
  <c r="I62" i="56"/>
  <c r="H62" i="56"/>
  <c r="J61" i="56"/>
  <c r="I61" i="56"/>
  <c r="H61" i="56"/>
  <c r="J60" i="56"/>
  <c r="I60" i="56"/>
  <c r="H60" i="56"/>
  <c r="J59" i="56"/>
  <c r="I59" i="56"/>
  <c r="H59" i="56"/>
  <c r="J58" i="56"/>
  <c r="I58" i="56"/>
  <c r="H58" i="56"/>
  <c r="J57" i="56"/>
  <c r="I57" i="56"/>
  <c r="H57" i="56"/>
  <c r="J56" i="56"/>
  <c r="I56" i="56"/>
  <c r="H56" i="56"/>
  <c r="J55" i="56"/>
  <c r="I55" i="56"/>
  <c r="H55" i="56"/>
  <c r="J54" i="56"/>
  <c r="I54" i="56"/>
  <c r="H54" i="56"/>
  <c r="J53" i="56"/>
  <c r="I53" i="56"/>
  <c r="H53" i="56"/>
  <c r="J52" i="56"/>
  <c r="I52" i="56"/>
  <c r="H52" i="56"/>
  <c r="J51" i="56"/>
  <c r="I51" i="56"/>
  <c r="H51" i="56"/>
  <c r="J50" i="56"/>
  <c r="I50" i="56"/>
  <c r="H50" i="56"/>
  <c r="J49" i="56"/>
  <c r="I49" i="56"/>
  <c r="H49" i="56"/>
  <c r="J48" i="56"/>
  <c r="I48" i="56"/>
  <c r="H48" i="56"/>
  <c r="J47" i="56"/>
  <c r="I47" i="56"/>
  <c r="H47" i="56"/>
  <c r="J46" i="56"/>
  <c r="I46" i="56"/>
  <c r="H46" i="56"/>
  <c r="J45" i="56"/>
  <c r="I45" i="56"/>
  <c r="H45" i="56"/>
  <c r="J44" i="56"/>
  <c r="I44" i="56"/>
  <c r="H44" i="56"/>
  <c r="J43" i="56"/>
  <c r="I43" i="56"/>
  <c r="H43" i="56"/>
  <c r="J42" i="56"/>
  <c r="I42" i="56"/>
  <c r="H42" i="56"/>
  <c r="J41" i="56"/>
  <c r="I41" i="56"/>
  <c r="H41" i="56"/>
  <c r="F40" i="56"/>
  <c r="E40" i="56"/>
  <c r="D40" i="56"/>
  <c r="G40" i="56" s="1"/>
  <c r="J38" i="56"/>
  <c r="I38" i="56"/>
  <c r="H38" i="56"/>
  <c r="J37" i="56"/>
  <c r="I37" i="56"/>
  <c r="H37" i="56"/>
  <c r="J36" i="56"/>
  <c r="I36" i="56"/>
  <c r="H36" i="56"/>
  <c r="J35" i="56"/>
  <c r="I35" i="56"/>
  <c r="H35" i="56"/>
  <c r="J34" i="56"/>
  <c r="I34" i="56"/>
  <c r="H34" i="56"/>
  <c r="F33" i="56"/>
  <c r="E33" i="56"/>
  <c r="D33" i="56"/>
  <c r="J31" i="56"/>
  <c r="I31" i="56"/>
  <c r="H31" i="56"/>
  <c r="J30" i="56"/>
  <c r="I30" i="56"/>
  <c r="H30" i="56"/>
  <c r="J29" i="56"/>
  <c r="I29" i="56"/>
  <c r="H29" i="56"/>
  <c r="J28" i="56"/>
  <c r="I28" i="56"/>
  <c r="H28" i="56"/>
  <c r="J27" i="56"/>
  <c r="I27" i="56"/>
  <c r="H27" i="56"/>
  <c r="J26" i="56"/>
  <c r="I26" i="56"/>
  <c r="H26" i="56"/>
  <c r="J25" i="56"/>
  <c r="I25" i="56"/>
  <c r="H25" i="56"/>
  <c r="J24" i="56"/>
  <c r="I24" i="56"/>
  <c r="H24" i="56"/>
  <c r="J23" i="56"/>
  <c r="I23" i="56"/>
  <c r="H23" i="56"/>
  <c r="J22" i="56"/>
  <c r="I22" i="56"/>
  <c r="H22" i="56"/>
  <c r="J21" i="56"/>
  <c r="I21" i="56"/>
  <c r="H21" i="56"/>
  <c r="J20" i="56"/>
  <c r="I20" i="56"/>
  <c r="H20" i="56"/>
  <c r="J19" i="56"/>
  <c r="I19" i="56"/>
  <c r="H19" i="56"/>
  <c r="J18" i="56"/>
  <c r="I18" i="56"/>
  <c r="H18" i="56"/>
  <c r="J17" i="56"/>
  <c r="I17" i="56"/>
  <c r="H17" i="56"/>
  <c r="J16" i="56"/>
  <c r="I16" i="56"/>
  <c r="H16" i="56"/>
  <c r="J15" i="56"/>
  <c r="I15" i="56"/>
  <c r="H15" i="56"/>
  <c r="J14" i="56"/>
  <c r="I14" i="56"/>
  <c r="H14" i="56"/>
  <c r="J13" i="56"/>
  <c r="I13" i="56"/>
  <c r="H13" i="56"/>
  <c r="J12" i="56"/>
  <c r="I12" i="56"/>
  <c r="H12" i="56"/>
  <c r="J11" i="56"/>
  <c r="I11" i="56"/>
  <c r="H11" i="56"/>
  <c r="J10" i="56"/>
  <c r="I10" i="56"/>
  <c r="H10" i="56"/>
  <c r="F9" i="56"/>
  <c r="I9" i="56" s="1"/>
  <c r="E9" i="56"/>
  <c r="D9" i="56"/>
  <c r="I33" i="56" l="1"/>
  <c r="E7" i="56"/>
  <c r="I66" i="56"/>
  <c r="H66" i="56"/>
  <c r="G9" i="56"/>
  <c r="J9" i="56"/>
  <c r="D7" i="56"/>
  <c r="H9" i="56"/>
  <c r="F7" i="56"/>
  <c r="J40" i="56"/>
  <c r="I40" i="56"/>
  <c r="G33" i="56"/>
  <c r="J33" i="56"/>
  <c r="H33" i="56"/>
  <c r="H40" i="56"/>
  <c r="I85" i="56"/>
  <c r="J85" i="56"/>
  <c r="J66" i="56"/>
  <c r="G7" i="56" l="1"/>
  <c r="J7" i="56"/>
  <c r="I7" i="56"/>
  <c r="H7" i="56"/>
</calcChain>
</file>

<file path=xl/sharedStrings.xml><?xml version="1.0" encoding="utf-8"?>
<sst xmlns="http://schemas.openxmlformats.org/spreadsheetml/2006/main" count="116" uniqueCount="115">
  <si>
    <t>REGION X (NORTHERN MINDANAO)</t>
  </si>
  <si>
    <t>LIBERTAD</t>
  </si>
  <si>
    <t>CONCEPCION</t>
  </si>
  <si>
    <t>CLARIN</t>
  </si>
  <si>
    <t>TAGOLOAN</t>
  </si>
  <si>
    <t>TANGCAL</t>
  </si>
  <si>
    <t>TUBOD (Capital)</t>
  </si>
  <si>
    <t>PANTAR</t>
  </si>
  <si>
    <t>ALORAN</t>
  </si>
  <si>
    <t>BALIANGAO</t>
  </si>
  <si>
    <t>BONIFACIO</t>
  </si>
  <si>
    <t>CALAMBA</t>
  </si>
  <si>
    <t>JIMENEZ</t>
  </si>
  <si>
    <t>LOPEZ JAENA</t>
  </si>
  <si>
    <t>PANAON</t>
  </si>
  <si>
    <t>SAPANG DALAGA</t>
  </si>
  <si>
    <t>SINACABAN</t>
  </si>
  <si>
    <t>DON VICTORIANO CHIONGBIAN  (DON MARIANO MARCOS)</t>
  </si>
  <si>
    <t>BUKIDNON</t>
  </si>
  <si>
    <t>CAMIGUIN</t>
  </si>
  <si>
    <t>MISAMIS OCCIDENTAL</t>
  </si>
  <si>
    <t>MALITBOG</t>
  </si>
  <si>
    <t>SAN FERNANDO</t>
  </si>
  <si>
    <t>PANGANTUCAN</t>
  </si>
  <si>
    <t>SUMILAO</t>
  </si>
  <si>
    <t>TALAKAG</t>
  </si>
  <si>
    <t>CITY OF VALENCIA</t>
  </si>
  <si>
    <t>CABANGLASAN</t>
  </si>
  <si>
    <t>CATARMAN</t>
  </si>
  <si>
    <t>GUINSILIBAN</t>
  </si>
  <si>
    <t>MAHINOG</t>
  </si>
  <si>
    <t>MAMBAJAO (Capital)</t>
  </si>
  <si>
    <t>SAGAY</t>
  </si>
  <si>
    <t>BACOLOD</t>
  </si>
  <si>
    <t>BALOI</t>
  </si>
  <si>
    <t>BAROY</t>
  </si>
  <si>
    <t>KAPATAGAN</t>
  </si>
  <si>
    <t>SULTAN NAGA DIMAPORO (KAROMATAN)</t>
  </si>
  <si>
    <t>KAUSWAGAN</t>
  </si>
  <si>
    <t>KOLAMBUGAN</t>
  </si>
  <si>
    <t>LALA</t>
  </si>
  <si>
    <t>LINAMON</t>
  </si>
  <si>
    <t>MAGSAYSAY</t>
  </si>
  <si>
    <t>MAIGO</t>
  </si>
  <si>
    <t>MATUNGAO</t>
  </si>
  <si>
    <t>MUNAI</t>
  </si>
  <si>
    <t>NUNUNGAN</t>
  </si>
  <si>
    <t>PANTAO RAGAT</t>
  </si>
  <si>
    <t>POONA PIAGAPO</t>
  </si>
  <si>
    <t>SALVADOR</t>
  </si>
  <si>
    <t>SAPAD</t>
  </si>
  <si>
    <t>CLAVERIA</t>
  </si>
  <si>
    <t>PLARIDEL</t>
  </si>
  <si>
    <t>CITY OF EL SALVADOR</t>
  </si>
  <si>
    <t>BAUNGON</t>
  </si>
  <si>
    <t>DAMULOG</t>
  </si>
  <si>
    <t>DANGCAGAN</t>
  </si>
  <si>
    <t>DON CARLOS</t>
  </si>
  <si>
    <t>IMPASUG-ONG</t>
  </si>
  <si>
    <t>KADINGILAN</t>
  </si>
  <si>
    <t>KALILANGAN</t>
  </si>
  <si>
    <t>KIBAWE</t>
  </si>
  <si>
    <t>KITAOTAO</t>
  </si>
  <si>
    <t>LANTAPAN</t>
  </si>
  <si>
    <t>LIBONA</t>
  </si>
  <si>
    <t>CITY OF MALAYBALAY (Capital)</t>
  </si>
  <si>
    <t>MANOLO FORTICH</t>
  </si>
  <si>
    <t>MARAMAG</t>
  </si>
  <si>
    <t>QUEZON</t>
  </si>
  <si>
    <t>ALUBIJID</t>
  </si>
  <si>
    <t>BALINGASAG</t>
  </si>
  <si>
    <t>BALINGOAN</t>
  </si>
  <si>
    <t>BINUANGAN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</si>
  <si>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</si>
  <si>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</si>
  <si>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</si>
  <si>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</si>
  <si>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</si>
  <si>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</si>
  <si>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</si>
  <si>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</si>
  <si>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</si>
  <si>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</si>
  <si>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</si>
  <si>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</si>
  <si>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SALAY</t>
  </si>
  <si>
    <t>SUGBONGCOGON</t>
  </si>
  <si>
    <t>TALISAYAN</t>
  </si>
  <si>
    <t>VILLANUEVA</t>
  </si>
  <si>
    <t>TUDELA</t>
  </si>
  <si>
    <t>TOTAL POPULATION</t>
  </si>
  <si>
    <t>Sources:</t>
  </si>
  <si>
    <t>REGION, PROVINCE, AND CITY/MUNICIPALITY</t>
  </si>
  <si>
    <t>B.  POPULATION AND ANNUAL GROWTH RATES BY PROVINCE, CITY, AND MUNICIPALITY</t>
  </si>
  <si>
    <t>CITY OF ILIGAN</t>
  </si>
  <si>
    <t>CITY OF CAGAYAN DE ORO (Capital)</t>
  </si>
  <si>
    <t>CITY OF OROQUIETA (Capital)</t>
  </si>
  <si>
    <t>CITY OF OZAMIZ</t>
  </si>
  <si>
    <t>CITY OF TANGUB</t>
  </si>
  <si>
    <t>CITY OF GINGOOG</t>
  </si>
  <si>
    <t>Notes:</t>
  </si>
  <si>
    <r>
      <t>Philippine Statistics Authority,</t>
    </r>
    <r>
      <rPr>
        <i/>
        <sz val="10"/>
        <color theme="1"/>
        <rFont val="Arial"/>
        <family val="2"/>
      </rPr>
      <t xml:space="preserve"> 2010 Census of Population and Housing</t>
    </r>
  </si>
  <si>
    <r>
      <t xml:space="preserve">Philippine Statistics Authority, </t>
    </r>
    <r>
      <rPr>
        <i/>
        <sz val="10"/>
        <color theme="1"/>
        <rFont val="Arial"/>
        <family val="2"/>
      </rPr>
      <t>2015 Census of Population</t>
    </r>
  </si>
  <si>
    <r>
      <t xml:space="preserve">Philippine Statistics Authority, </t>
    </r>
    <r>
      <rPr>
        <i/>
        <sz val="10"/>
        <color theme="1"/>
        <rFont val="Arial"/>
        <family val="2"/>
      </rPr>
      <t>2020 Census of Population and Housing</t>
    </r>
  </si>
  <si>
    <r>
      <t xml:space="preserve">LANAO DEL NORTE </t>
    </r>
    <r>
      <rPr>
        <b/>
        <vertAlign val="superscript"/>
        <sz val="10"/>
        <rFont val="Arial"/>
        <family val="2"/>
      </rPr>
      <t>*</t>
    </r>
  </si>
  <si>
    <t>2010-
2015</t>
  </si>
  <si>
    <t>2015-
2020</t>
  </si>
  <si>
    <t>2010-
2020</t>
  </si>
  <si>
    <r>
      <t xml:space="preserve">MISAMIS ORIENTAL </t>
    </r>
    <r>
      <rPr>
        <b/>
        <vertAlign val="superscript"/>
        <sz val="10"/>
        <rFont val="Arial"/>
        <family val="2"/>
      </rPr>
      <t>**</t>
    </r>
  </si>
  <si>
    <r>
      <rPr>
        <i/>
        <vertAlign val="superscript"/>
        <sz val="10"/>
        <rFont val="Arial"/>
        <family val="2"/>
      </rPr>
      <t>*</t>
    </r>
    <r>
      <rPr>
        <i/>
        <sz val="10"/>
        <rFont val="Arial"/>
        <family val="2"/>
      </rPr>
      <t xml:space="preserve"> Excludes City of Iligan</t>
    </r>
  </si>
  <si>
    <r>
      <rPr>
        <i/>
        <vertAlign val="superscript"/>
        <sz val="10"/>
        <rFont val="Arial"/>
        <family val="2"/>
      </rPr>
      <t>**</t>
    </r>
    <r>
      <rPr>
        <i/>
        <sz val="10"/>
        <rFont val="Arial"/>
        <family val="2"/>
      </rPr>
      <t xml:space="preserve"> Excludes City of Cagayan de Oro</t>
    </r>
  </si>
  <si>
    <t>2000-2010</t>
  </si>
  <si>
    <r>
      <t xml:space="preserve">Philippine Statistics Authority, </t>
    </r>
    <r>
      <rPr>
        <i/>
        <sz val="10"/>
        <color theme="1"/>
        <rFont val="Arial"/>
        <family val="2"/>
      </rPr>
      <t>2000 Census of Population and Housing</t>
    </r>
  </si>
  <si>
    <t>REGION X (NORTHERN MINDANAO): 2000, 2010, 2015, AND 2020</t>
  </si>
  <si>
    <t>POPULATION GROWTH RATE
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</si>
</sst>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0" borderId="0" xfId="1" applyFont="1" applyFill="1" applyBorder="1" applyAlignment="1">
      <alignment horizontal="left" wrapText="1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3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/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/>
    <xf numFmtId="0" fontId="4" fillId="0" borderId="7" xfId="0" applyFont="1" applyBorder="1"/>
    <xf numFmtId="0" fontId="4" fillId="0" borderId="2" xfId="0" applyFont="1" applyBorder="1"/>
    <xf numFmtId="0" fontId="6" fillId="0" borderId="0" xfId="0" applyFont="1" applyAlignment="1">
      <alignment vertical="center"/>
    </xf>
    <xf numFmtId="2" fontId="9" fillId="0" borderId="0" xfId="0" applyNumberFormat="1" applyFont="1"/>
    <xf numFmtId="2" fontId="4" fillId="0" borderId="0" xfId="0" applyNumberFormat="1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1">
    <cellStyle name="Comma 2" xfId="6" xr:uid="{00000000-0005-0000-0000-000001000000}"/>
    <cellStyle name="Comma 2 2" xfId="9" xr:uid="{00000000-0005-0000-0000-000002000000}"/>
    <cellStyle name="Comma 3" xfId="4" xr:uid="{00000000-0005-0000-0000-000003000000}"/>
    <cellStyle name="Comma 4" xfId="8" xr:uid="{00000000-0005-0000-0000-000004000000}"/>
    <cellStyle name="Normal" xfId="0" builtinId="0"/>
    <cellStyle name="Normal 2" xfId="5" xr:uid="{00000000-0005-0000-0000-000006000000}"/>
    <cellStyle name="Normal 2 2" xfId="10" xr:uid="{00000000-0005-0000-0000-000007000000}"/>
    <cellStyle name="Normal 3" xfId="2" xr:uid="{00000000-0005-0000-0000-000008000000}"/>
    <cellStyle name="Normal 4" xfId="3" xr:uid="{00000000-0005-0000-0000-000009000000}"/>
    <cellStyle name="Normal 5" xfId="7" xr:uid="{00000000-0005-0000-0000-00000A000000}"/>
    <cellStyle name="Normal_NCR-CAR-ARMM-Caraga" xfId="1" xr:uid="{00000000-0005-0000-0000-00000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23"/>
  <sheetViews>
    <sheetView tabSelected="1" view="pageBreakPreview" zoomScale="85" zoomScaleSheetLayoutView="85" workbookViewId="0">
      <pane xSplit="2" ySplit="5" topLeftCell="C6" activePane="bottomRight" state="frozen"/>
      <selection activeCell="O13" sqref="O13"/>
      <selection pane="topRight" activeCell="O13" sqref="O13"/>
      <selection pane="bottomLeft" activeCell="O13" sqref="O13"/>
      <selection pane="bottomRight" activeCell="C54" sqref="C54"/>
    </sheetView>
  </sheetViews>
  <sheetFormatPr defaultColWidth="9.140625" defaultRowHeight="12.75" x14ac:dyDescent="0.2"/>
  <cols>
    <col min="1" max="1" width="2.7109375" style="1" customWidth="1"/>
    <col min="2" max="2" width="43.5703125" style="1" customWidth="1"/>
    <col min="3" max="6" width="10.85546875" style="1" customWidth="1"/>
    <col min="7" max="10" width="7.5703125" style="1" customWidth="1"/>
    <col min="11" max="12" width="9.140625" style="1"/>
    <col min="13" max="15" width="9.140625" style="12"/>
    <col min="16" max="18" width="9.140625" style="17"/>
    <col min="19" max="16384" width="9.140625" style="1"/>
  </cols>
  <sheetData>
    <row r="1" spans="1:25" ht="12.75" customHeight="1" x14ac:dyDescent="0.2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</row>
    <row r="2" spans="1:25" ht="12.75" customHeight="1" x14ac:dyDescent="0.2">
      <c r="A2" s="24" t="s">
        <v>113</v>
      </c>
      <c r="B2" s="24"/>
      <c r="C2" s="24"/>
      <c r="D2" s="24"/>
      <c r="E2" s="24"/>
      <c r="F2" s="24"/>
      <c r="G2" s="24"/>
      <c r="H2" s="24"/>
      <c r="I2" s="24"/>
      <c r="J2" s="24"/>
    </row>
    <row r="4" spans="1:25" ht="25.5" customHeight="1" x14ac:dyDescent="0.2">
      <c r="A4" s="25" t="s">
        <v>92</v>
      </c>
      <c r="B4" s="26"/>
      <c r="C4" s="29" t="s">
        <v>90</v>
      </c>
      <c r="D4" s="29"/>
      <c r="E4" s="29"/>
      <c r="F4" s="29"/>
      <c r="G4" s="30" t="s">
        <v>114</v>
      </c>
      <c r="H4" s="31"/>
      <c r="I4" s="31"/>
      <c r="J4" s="32"/>
    </row>
    <row r="5" spans="1:25" ht="26.25" customHeight="1" x14ac:dyDescent="0.2">
      <c r="A5" s="27"/>
      <c r="B5" s="28"/>
      <c r="C5" s="23">
        <v>36647</v>
      </c>
      <c r="D5" s="23">
        <v>40299</v>
      </c>
      <c r="E5" s="23">
        <v>42217</v>
      </c>
      <c r="F5" s="23">
        <v>43952</v>
      </c>
      <c r="G5" s="23" t="s">
        <v>111</v>
      </c>
      <c r="H5" s="22" t="s">
        <v>105</v>
      </c>
      <c r="I5" s="22" t="s">
        <v>106</v>
      </c>
      <c r="J5" s="22" t="s">
        <v>107</v>
      </c>
    </row>
    <row r="6" spans="1:25" x14ac:dyDescent="0.2">
      <c r="B6" s="2"/>
      <c r="C6" s="2"/>
      <c r="D6" s="3"/>
      <c r="E6" s="3"/>
      <c r="F6" s="3"/>
      <c r="G6" s="3"/>
      <c r="H6" s="3"/>
      <c r="I6" s="4"/>
      <c r="J6" s="4"/>
    </row>
    <row r="7" spans="1:25" s="6" customFormat="1" x14ac:dyDescent="0.2">
      <c r="A7" s="5" t="s">
        <v>0</v>
      </c>
      <c r="C7" s="7">
        <f>SUM(C9,C33,C40,C64,C66,C85,C112)</f>
        <v>3505708</v>
      </c>
      <c r="D7" s="7">
        <f>SUM(D9,D33,D40,D64,D66,D85,D112)</f>
        <v>4297323</v>
      </c>
      <c r="E7" s="7">
        <f>SUM(E9,E33,E40,E64,E66,E85,E112)</f>
        <v>4689302</v>
      </c>
      <c r="F7" s="7">
        <f>SUM(F9,F33,F40,F64,F66,F85,F112)</f>
        <v>5022768</v>
      </c>
      <c r="G7" s="8">
        <f>(((D7/C7)^(1/(($D$5-$C$5)/365))-1)*100)</f>
        <v>2.0557276185414697</v>
      </c>
      <c r="H7" s="8">
        <f>(((E7/D7)^(1/(($E$5-$D$5)/365))-1)*100)</f>
        <v>1.6750519495044802</v>
      </c>
      <c r="I7" s="8">
        <f>(((F7/E7)^(1/(($F$5-$E$5)/365))-1)*100)</f>
        <v>1.4557135450707248</v>
      </c>
      <c r="J7" s="8">
        <f>(((F7/D7)^(1/(($F$5-$D$5)/365))-1)*100)</f>
        <v>1.5708176526877171</v>
      </c>
      <c r="M7" s="9"/>
      <c r="N7" s="9"/>
      <c r="O7" s="9"/>
      <c r="P7" s="16"/>
      <c r="Q7" s="16"/>
      <c r="R7" s="16"/>
    </row>
    <row r="8" spans="1:25" x14ac:dyDescent="0.2">
      <c r="A8" s="11"/>
      <c r="C8" s="3"/>
      <c r="D8" s="3"/>
      <c r="E8" s="3"/>
      <c r="F8" s="3"/>
      <c r="G8" s="10"/>
      <c r="H8" s="10"/>
      <c r="I8" s="10"/>
      <c r="J8" s="10"/>
      <c r="K8" s="6"/>
      <c r="M8" s="1"/>
      <c r="N8" s="1"/>
      <c r="O8" s="1"/>
      <c r="P8" s="1"/>
      <c r="Q8" s="1"/>
      <c r="R8" s="1"/>
      <c r="S8" s="6"/>
      <c r="T8" s="6"/>
      <c r="U8" s="6"/>
      <c r="V8" s="6"/>
      <c r="W8" s="6"/>
      <c r="X8" s="6"/>
      <c r="Y8" s="6"/>
    </row>
    <row r="9" spans="1:25" s="6" customFormat="1" x14ac:dyDescent="0.2">
      <c r="A9" s="5" t="s">
        <v>18</v>
      </c>
      <c r="C9" s="7">
        <f>SUM(C10:C31)</f>
        <v>1060415</v>
      </c>
      <c r="D9" s="7">
        <f>SUM(D10:D31)</f>
        <v>1299192</v>
      </c>
      <c r="E9" s="7">
        <f>SUM(E10:E31)</f>
        <v>1415226</v>
      </c>
      <c r="F9" s="7">
        <f>SUM(F10:F31)</f>
        <v>1541308</v>
      </c>
      <c r="G9" s="8">
        <f>(((D9/C9)^(1/(($D$5-$C$5)/365))-1)*100)</f>
        <v>2.0504484309584958</v>
      </c>
      <c r="H9" s="8">
        <f t="shared" ref="H9:H31" si="0">(((E9/D9)^(1/(($E$5-$D$5)/365))-1)*100)</f>
        <v>1.6412979779793835</v>
      </c>
      <c r="I9" s="8">
        <f t="shared" ref="I9:I31" si="1">(((F9/E9)^(1/(($F$5-$E$5)/365))-1)*100)</f>
        <v>1.8115967327933857</v>
      </c>
      <c r="J9" s="8">
        <f t="shared" ref="J9:J31" si="2">(((F9/D9)^(1/(($F$5-$D$5)/365))-1)*100)</f>
        <v>1.7221461813059502</v>
      </c>
      <c r="L9" s="1"/>
      <c r="M9" s="12"/>
      <c r="N9" s="12"/>
      <c r="O9" s="12"/>
      <c r="P9" s="17"/>
      <c r="Q9" s="17"/>
      <c r="R9" s="17"/>
    </row>
    <row r="10" spans="1:25" x14ac:dyDescent="0.2">
      <c r="A10" s="11" t="s">
        <v>54</v>
      </c>
      <c r="C10" s="12">
        <v>26695</v>
      </c>
      <c r="D10" s="3">
        <v>32868</v>
      </c>
      <c r="E10" s="3">
        <v>34336</v>
      </c>
      <c r="F10" s="3">
        <v>37111</v>
      </c>
      <c r="G10" s="10">
        <f>(((D10/C10)^(1/(($D$5-$C$5)/365))-1)*100)</f>
        <v>2.1008570653856751</v>
      </c>
      <c r="H10" s="10">
        <f t="shared" si="0"/>
        <v>0.83498978046991912</v>
      </c>
      <c r="I10" s="10">
        <f t="shared" si="1"/>
        <v>1.6484512876000945</v>
      </c>
      <c r="J10" s="10">
        <f t="shared" si="2"/>
        <v>1.2205301239198274</v>
      </c>
      <c r="K10" s="6"/>
      <c r="L10" s="6"/>
      <c r="M10" s="9"/>
      <c r="N10" s="9"/>
      <c r="O10" s="9"/>
      <c r="P10" s="16"/>
      <c r="Q10" s="16"/>
      <c r="R10" s="16"/>
      <c r="S10" s="6"/>
      <c r="T10" s="6"/>
      <c r="U10" s="6"/>
      <c r="V10" s="6"/>
      <c r="W10" s="6"/>
      <c r="X10" s="6"/>
      <c r="Y10" s="6"/>
    </row>
    <row r="11" spans="1:25" x14ac:dyDescent="0.2">
      <c r="A11" s="11" t="s">
        <v>55</v>
      </c>
      <c r="C11" s="12">
        <v>20332</v>
      </c>
      <c r="D11" s="3">
        <v>25538</v>
      </c>
      <c r="E11" s="3">
        <v>30302</v>
      </c>
      <c r="F11" s="3">
        <v>39322</v>
      </c>
      <c r="G11" s="10">
        <f t="shared" ref="G11:G31" si="3">(((D11/C11)^(1/(($D$5-$C$5)/365))-1)*100)</f>
        <v>2.3046222457367982</v>
      </c>
      <c r="H11" s="10">
        <f t="shared" si="0"/>
        <v>3.3086060489431635</v>
      </c>
      <c r="I11" s="10">
        <f t="shared" si="1"/>
        <v>5.6347721511624149</v>
      </c>
      <c r="J11" s="10">
        <f t="shared" si="2"/>
        <v>4.4069664584637236</v>
      </c>
      <c r="K11" s="6"/>
      <c r="S11" s="6"/>
      <c r="T11" s="6"/>
      <c r="U11" s="6"/>
      <c r="V11" s="6"/>
      <c r="W11" s="6"/>
      <c r="X11" s="6"/>
      <c r="Y11" s="6"/>
    </row>
    <row r="12" spans="1:25" x14ac:dyDescent="0.2">
      <c r="A12" s="11" t="s">
        <v>56</v>
      </c>
      <c r="C12" s="12">
        <v>18857</v>
      </c>
      <c r="D12" s="3">
        <v>22448</v>
      </c>
      <c r="E12" s="3">
        <v>23723</v>
      </c>
      <c r="F12" s="3">
        <v>26076</v>
      </c>
      <c r="G12" s="10">
        <f t="shared" si="3"/>
        <v>1.7574837662496456</v>
      </c>
      <c r="H12" s="10">
        <f t="shared" si="0"/>
        <v>1.0568429503675869</v>
      </c>
      <c r="I12" s="10">
        <f t="shared" si="1"/>
        <v>2.0094423192607902</v>
      </c>
      <c r="J12" s="10">
        <f t="shared" si="2"/>
        <v>1.5081677213488298</v>
      </c>
      <c r="K12" s="6"/>
      <c r="S12" s="6"/>
      <c r="T12" s="6"/>
      <c r="U12" s="6"/>
      <c r="V12" s="6"/>
      <c r="W12" s="6"/>
      <c r="X12" s="6"/>
      <c r="Y12" s="6"/>
    </row>
    <row r="13" spans="1:25" x14ac:dyDescent="0.2">
      <c r="A13" s="11" t="s">
        <v>57</v>
      </c>
      <c r="C13" s="12">
        <v>55495</v>
      </c>
      <c r="D13" s="3">
        <v>64334</v>
      </c>
      <c r="E13" s="3">
        <v>66959</v>
      </c>
      <c r="F13" s="3">
        <v>69273</v>
      </c>
      <c r="G13" s="10">
        <f t="shared" si="3"/>
        <v>1.4881076569381202</v>
      </c>
      <c r="H13" s="10">
        <f t="shared" si="0"/>
        <v>0.76396514307506269</v>
      </c>
      <c r="I13" s="10">
        <f t="shared" si="1"/>
        <v>0.71730249657406819</v>
      </c>
      <c r="J13" s="10">
        <f t="shared" si="2"/>
        <v>0.74179992642655623</v>
      </c>
      <c r="K13" s="6"/>
      <c r="S13" s="6"/>
      <c r="T13" s="6"/>
      <c r="U13" s="6"/>
      <c r="V13" s="6"/>
      <c r="W13" s="6"/>
      <c r="X13" s="6"/>
      <c r="Y13" s="6"/>
    </row>
    <row r="14" spans="1:25" x14ac:dyDescent="0.2">
      <c r="A14" s="11" t="s">
        <v>58</v>
      </c>
      <c r="C14" s="12">
        <v>31173</v>
      </c>
      <c r="D14" s="3">
        <v>43587</v>
      </c>
      <c r="E14" s="3">
        <v>47859</v>
      </c>
      <c r="F14" s="3">
        <v>53863</v>
      </c>
      <c r="G14" s="10">
        <f t="shared" si="3"/>
        <v>3.4069825285113486</v>
      </c>
      <c r="H14" s="10">
        <f t="shared" si="0"/>
        <v>1.7952565526180297</v>
      </c>
      <c r="I14" s="10">
        <f t="shared" si="1"/>
        <v>2.5174705226862049</v>
      </c>
      <c r="J14" s="10">
        <f t="shared" si="2"/>
        <v>2.1376369986795707</v>
      </c>
      <c r="K14" s="6"/>
      <c r="S14" s="6"/>
      <c r="T14" s="6"/>
      <c r="U14" s="6"/>
      <c r="V14" s="6"/>
      <c r="W14" s="6"/>
      <c r="X14" s="6"/>
      <c r="Y14" s="6"/>
    </row>
    <row r="15" spans="1:25" x14ac:dyDescent="0.2">
      <c r="A15" s="11" t="s">
        <v>59</v>
      </c>
      <c r="C15" s="12">
        <v>25858</v>
      </c>
      <c r="D15" s="3">
        <v>31756</v>
      </c>
      <c r="E15" s="3">
        <v>33778</v>
      </c>
      <c r="F15" s="3">
        <v>33735</v>
      </c>
      <c r="G15" s="10">
        <f t="shared" si="3"/>
        <v>2.0747205270166047</v>
      </c>
      <c r="H15" s="10">
        <f t="shared" si="0"/>
        <v>1.1816256933217639</v>
      </c>
      <c r="I15" s="10">
        <f t="shared" si="1"/>
        <v>-2.6794539562191577E-2</v>
      </c>
      <c r="J15" s="10">
        <f t="shared" si="2"/>
        <v>0.60587345972200612</v>
      </c>
      <c r="K15" s="6"/>
      <c r="S15" s="6"/>
      <c r="T15" s="6"/>
      <c r="U15" s="6"/>
      <c r="V15" s="6"/>
      <c r="W15" s="6"/>
      <c r="X15" s="6"/>
      <c r="Y15" s="6"/>
    </row>
    <row r="16" spans="1:25" x14ac:dyDescent="0.2">
      <c r="A16" s="11" t="s">
        <v>60</v>
      </c>
      <c r="C16" s="12">
        <v>30592</v>
      </c>
      <c r="D16" s="3">
        <v>39847</v>
      </c>
      <c r="E16" s="3">
        <v>41601</v>
      </c>
      <c r="F16" s="3">
        <v>43711</v>
      </c>
      <c r="G16" s="10">
        <f t="shared" si="3"/>
        <v>2.6768388987346681</v>
      </c>
      <c r="H16" s="10">
        <f t="shared" si="0"/>
        <v>0.82313655779004957</v>
      </c>
      <c r="I16" s="10">
        <f t="shared" si="1"/>
        <v>1.046276347600017</v>
      </c>
      <c r="J16" s="10">
        <f t="shared" si="2"/>
        <v>0.92905576127706446</v>
      </c>
      <c r="K16" s="6"/>
      <c r="S16" s="6"/>
      <c r="T16" s="6"/>
      <c r="U16" s="6"/>
      <c r="V16" s="6"/>
      <c r="W16" s="6"/>
      <c r="X16" s="6"/>
      <c r="Y16" s="6"/>
    </row>
    <row r="17" spans="1:25" x14ac:dyDescent="0.2">
      <c r="A17" s="11" t="s">
        <v>61</v>
      </c>
      <c r="C17" s="12">
        <v>32955</v>
      </c>
      <c r="D17" s="3">
        <v>35767</v>
      </c>
      <c r="E17" s="3">
        <v>39612</v>
      </c>
      <c r="F17" s="3">
        <v>41897</v>
      </c>
      <c r="G17" s="10">
        <f t="shared" si="3"/>
        <v>0.82173630439643652</v>
      </c>
      <c r="H17" s="10">
        <f t="shared" si="0"/>
        <v>1.9621109491877231</v>
      </c>
      <c r="I17" s="10">
        <f t="shared" si="1"/>
        <v>1.186813030520173</v>
      </c>
      <c r="J17" s="10">
        <f t="shared" si="2"/>
        <v>1.5931436736814186</v>
      </c>
      <c r="K17" s="6"/>
      <c r="S17" s="6"/>
      <c r="T17" s="6"/>
      <c r="U17" s="6"/>
      <c r="V17" s="6"/>
      <c r="W17" s="6"/>
      <c r="X17" s="6"/>
      <c r="Y17" s="6"/>
    </row>
    <row r="18" spans="1:25" x14ac:dyDescent="0.2">
      <c r="A18" s="11" t="s">
        <v>62</v>
      </c>
      <c r="C18" s="12">
        <v>37733</v>
      </c>
      <c r="D18" s="3">
        <v>49488</v>
      </c>
      <c r="E18" s="3">
        <v>50260</v>
      </c>
      <c r="F18" s="3">
        <v>53796</v>
      </c>
      <c r="G18" s="10">
        <f t="shared" si="3"/>
        <v>2.7475338262125337</v>
      </c>
      <c r="H18" s="10">
        <f t="shared" si="0"/>
        <v>0.29500939800646275</v>
      </c>
      <c r="I18" s="10">
        <f t="shared" si="1"/>
        <v>1.4406065418478997</v>
      </c>
      <c r="J18" s="10">
        <f t="shared" si="2"/>
        <v>0.83749100564887158</v>
      </c>
      <c r="K18" s="6"/>
      <c r="S18" s="6"/>
      <c r="T18" s="6"/>
      <c r="U18" s="6"/>
      <c r="V18" s="6"/>
      <c r="W18" s="6"/>
      <c r="X18" s="6"/>
      <c r="Y18" s="6"/>
    </row>
    <row r="19" spans="1:25" x14ac:dyDescent="0.2">
      <c r="A19" s="11" t="s">
        <v>63</v>
      </c>
      <c r="C19" s="12">
        <v>42383</v>
      </c>
      <c r="D19" s="3">
        <v>55934</v>
      </c>
      <c r="E19" s="3">
        <v>61776</v>
      </c>
      <c r="F19" s="3">
        <v>65974</v>
      </c>
      <c r="G19" s="10">
        <f t="shared" si="3"/>
        <v>2.8115295120593409</v>
      </c>
      <c r="H19" s="10">
        <f t="shared" si="0"/>
        <v>1.9084952142616185</v>
      </c>
      <c r="I19" s="10">
        <f t="shared" si="1"/>
        <v>1.3927340145311051</v>
      </c>
      <c r="J19" s="10">
        <f t="shared" si="2"/>
        <v>1.6632070462791804</v>
      </c>
      <c r="K19" s="6"/>
      <c r="S19" s="6"/>
      <c r="T19" s="6"/>
      <c r="U19" s="6"/>
      <c r="V19" s="6"/>
      <c r="W19" s="6"/>
      <c r="X19" s="6"/>
      <c r="Y19" s="6"/>
    </row>
    <row r="20" spans="1:25" x14ac:dyDescent="0.2">
      <c r="A20" s="11" t="s">
        <v>64</v>
      </c>
      <c r="C20" s="12">
        <v>33273</v>
      </c>
      <c r="D20" s="3">
        <v>39393</v>
      </c>
      <c r="E20" s="3">
        <v>43969</v>
      </c>
      <c r="F20" s="3">
        <v>48965</v>
      </c>
      <c r="G20" s="10">
        <f t="shared" si="3"/>
        <v>1.7018127389057058</v>
      </c>
      <c r="H20" s="10">
        <f t="shared" si="0"/>
        <v>2.1133828456301407</v>
      </c>
      <c r="I20" s="10">
        <f t="shared" si="1"/>
        <v>2.2898957837747647</v>
      </c>
      <c r="J20" s="10">
        <f t="shared" si="2"/>
        <v>2.1971800243819395</v>
      </c>
      <c r="K20" s="6"/>
      <c r="S20" s="6"/>
      <c r="T20" s="6"/>
      <c r="U20" s="6"/>
      <c r="V20" s="6"/>
      <c r="W20" s="6"/>
      <c r="X20" s="6"/>
      <c r="Y20" s="6"/>
    </row>
    <row r="21" spans="1:25" x14ac:dyDescent="0.2">
      <c r="A21" s="11" t="s">
        <v>65</v>
      </c>
      <c r="C21" s="12">
        <v>123672</v>
      </c>
      <c r="D21" s="3">
        <v>153085</v>
      </c>
      <c r="E21" s="3">
        <v>174625</v>
      </c>
      <c r="F21" s="3">
        <v>190712</v>
      </c>
      <c r="G21" s="10">
        <f t="shared" si="3"/>
        <v>2.1553346619375358</v>
      </c>
      <c r="H21" s="10">
        <f t="shared" si="0"/>
        <v>2.5369293467379483</v>
      </c>
      <c r="I21" s="10">
        <f t="shared" si="1"/>
        <v>1.8711888310439573</v>
      </c>
      <c r="J21" s="10">
        <f t="shared" si="2"/>
        <v>2.2201937585596188</v>
      </c>
      <c r="K21" s="6"/>
      <c r="S21" s="6"/>
      <c r="T21" s="6"/>
      <c r="U21" s="6"/>
      <c r="V21" s="6"/>
      <c r="W21" s="6"/>
      <c r="X21" s="6"/>
      <c r="Y21" s="6"/>
    </row>
    <row r="22" spans="1:25" x14ac:dyDescent="0.2">
      <c r="A22" s="11" t="s">
        <v>21</v>
      </c>
      <c r="C22" s="12">
        <v>19465</v>
      </c>
      <c r="D22" s="3">
        <v>22880</v>
      </c>
      <c r="E22" s="3">
        <v>24453</v>
      </c>
      <c r="F22" s="3">
        <v>26741</v>
      </c>
      <c r="G22" s="10">
        <f t="shared" si="3"/>
        <v>1.6286874533203433</v>
      </c>
      <c r="H22" s="10">
        <f t="shared" si="0"/>
        <v>1.2733547126011713</v>
      </c>
      <c r="I22" s="10">
        <f t="shared" si="1"/>
        <v>1.8995127265848177</v>
      </c>
      <c r="J22" s="10">
        <f t="shared" si="2"/>
        <v>1.5702685682172035</v>
      </c>
      <c r="K22" s="6"/>
      <c r="S22" s="6"/>
      <c r="T22" s="6"/>
      <c r="U22" s="6"/>
      <c r="V22" s="6"/>
      <c r="W22" s="6"/>
      <c r="X22" s="6"/>
      <c r="Y22" s="6"/>
    </row>
    <row r="23" spans="1:25" x14ac:dyDescent="0.2">
      <c r="A23" s="11" t="s">
        <v>66</v>
      </c>
      <c r="C23" s="12">
        <v>74252</v>
      </c>
      <c r="D23" s="3">
        <v>91026</v>
      </c>
      <c r="E23" s="3">
        <v>100210</v>
      </c>
      <c r="F23" s="3">
        <v>113200</v>
      </c>
      <c r="G23" s="10">
        <f t="shared" si="3"/>
        <v>2.0565506911023546</v>
      </c>
      <c r="H23" s="10">
        <f t="shared" si="0"/>
        <v>1.8460730926493918</v>
      </c>
      <c r="I23" s="10">
        <f t="shared" si="1"/>
        <v>2.5973771228513742</v>
      </c>
      <c r="J23" s="10">
        <f t="shared" si="2"/>
        <v>2.2022180502746069</v>
      </c>
      <c r="K23" s="6"/>
      <c r="S23" s="6"/>
      <c r="T23" s="6"/>
      <c r="U23" s="6"/>
      <c r="V23" s="6"/>
      <c r="W23" s="6"/>
      <c r="X23" s="6"/>
      <c r="Y23" s="6"/>
    </row>
    <row r="24" spans="1:25" x14ac:dyDescent="0.2">
      <c r="A24" s="11" t="s">
        <v>67</v>
      </c>
      <c r="C24" s="12">
        <v>75233</v>
      </c>
      <c r="D24" s="3">
        <v>90901</v>
      </c>
      <c r="E24" s="3">
        <v>102089</v>
      </c>
      <c r="F24" s="3">
        <v>108293</v>
      </c>
      <c r="G24" s="10">
        <f t="shared" si="3"/>
        <v>1.9087626686659975</v>
      </c>
      <c r="H24" s="10">
        <f t="shared" si="0"/>
        <v>2.2334928423734191</v>
      </c>
      <c r="I24" s="10">
        <f t="shared" si="1"/>
        <v>1.2488502501220466</v>
      </c>
      <c r="J24" s="10">
        <f t="shared" si="2"/>
        <v>1.7646465063961836</v>
      </c>
      <c r="K24" s="6"/>
      <c r="S24" s="6"/>
      <c r="T24" s="6"/>
      <c r="U24" s="6"/>
      <c r="V24" s="6"/>
      <c r="W24" s="6"/>
      <c r="X24" s="6"/>
      <c r="Y24" s="6"/>
    </row>
    <row r="25" spans="1:25" x14ac:dyDescent="0.2">
      <c r="A25" s="11" t="s">
        <v>23</v>
      </c>
      <c r="C25" s="12">
        <v>43202</v>
      </c>
      <c r="D25" s="3">
        <v>48775</v>
      </c>
      <c r="E25" s="3">
        <v>53126</v>
      </c>
      <c r="F25" s="3">
        <v>56580</v>
      </c>
      <c r="G25" s="10">
        <f t="shared" si="3"/>
        <v>1.22002886463497</v>
      </c>
      <c r="H25" s="10">
        <f t="shared" si="0"/>
        <v>1.6393997378867819</v>
      </c>
      <c r="I25" s="10">
        <f t="shared" si="1"/>
        <v>1.3339500180262087</v>
      </c>
      <c r="J25" s="10">
        <f t="shared" si="2"/>
        <v>1.4942111232351118</v>
      </c>
      <c r="K25" s="6"/>
      <c r="S25" s="6"/>
      <c r="T25" s="6"/>
      <c r="U25" s="6"/>
      <c r="V25" s="6"/>
      <c r="W25" s="6"/>
      <c r="X25" s="6"/>
      <c r="Y25" s="6"/>
    </row>
    <row r="26" spans="1:25" x14ac:dyDescent="0.2">
      <c r="A26" s="11" t="s">
        <v>68</v>
      </c>
      <c r="C26" s="12">
        <v>82567</v>
      </c>
      <c r="D26" s="3">
        <v>94584</v>
      </c>
      <c r="E26" s="3">
        <v>104116</v>
      </c>
      <c r="F26" s="3">
        <v>109624</v>
      </c>
      <c r="G26" s="10">
        <f t="shared" si="3"/>
        <v>1.3673015308355518</v>
      </c>
      <c r="H26" s="10">
        <f t="shared" si="0"/>
        <v>1.8440289319709313</v>
      </c>
      <c r="I26" s="10">
        <f t="shared" si="1"/>
        <v>1.090397255151343</v>
      </c>
      <c r="J26" s="10">
        <f t="shared" si="2"/>
        <v>1.4853920140562415</v>
      </c>
      <c r="K26" s="6"/>
      <c r="S26" s="6"/>
      <c r="T26" s="6"/>
      <c r="U26" s="6"/>
      <c r="V26" s="6"/>
      <c r="W26" s="6"/>
      <c r="X26" s="6"/>
      <c r="Y26" s="6"/>
    </row>
    <row r="27" spans="1:25" x14ac:dyDescent="0.2">
      <c r="A27" s="11" t="s">
        <v>22</v>
      </c>
      <c r="C27" s="12">
        <v>40165</v>
      </c>
      <c r="D27" s="3">
        <v>50207</v>
      </c>
      <c r="E27" s="3">
        <v>56138</v>
      </c>
      <c r="F27" s="3">
        <v>63045</v>
      </c>
      <c r="G27" s="10">
        <f t="shared" si="3"/>
        <v>2.255421321888984</v>
      </c>
      <c r="H27" s="10">
        <f t="shared" si="0"/>
        <v>2.1476242616812691</v>
      </c>
      <c r="I27" s="10">
        <f t="shared" si="1"/>
        <v>2.4711379701567671</v>
      </c>
      <c r="J27" s="10">
        <f t="shared" si="2"/>
        <v>2.3011502258943439</v>
      </c>
      <c r="K27" s="6"/>
      <c r="S27" s="6"/>
      <c r="T27" s="6"/>
      <c r="U27" s="6"/>
      <c r="V27" s="6"/>
      <c r="W27" s="6"/>
      <c r="X27" s="6"/>
      <c r="Y27" s="6"/>
    </row>
    <row r="28" spans="1:25" x14ac:dyDescent="0.2">
      <c r="A28" s="11" t="s">
        <v>24</v>
      </c>
      <c r="C28" s="12">
        <v>17958</v>
      </c>
      <c r="D28" s="3">
        <v>25668</v>
      </c>
      <c r="E28" s="3">
        <v>27660</v>
      </c>
      <c r="F28" s="3">
        <v>29531</v>
      </c>
      <c r="G28" s="10">
        <f t="shared" si="3"/>
        <v>3.634632216671041</v>
      </c>
      <c r="H28" s="10">
        <f t="shared" si="0"/>
        <v>1.4325265855162916</v>
      </c>
      <c r="I28" s="10">
        <f t="shared" si="1"/>
        <v>1.3864939232870244</v>
      </c>
      <c r="J28" s="10">
        <f t="shared" si="2"/>
        <v>1.4106606707934066</v>
      </c>
      <c r="K28" s="6"/>
      <c r="S28" s="6"/>
      <c r="T28" s="6"/>
      <c r="U28" s="6"/>
      <c r="V28" s="6"/>
      <c r="W28" s="6"/>
      <c r="X28" s="6"/>
      <c r="Y28" s="6"/>
    </row>
    <row r="29" spans="1:25" x14ac:dyDescent="0.2">
      <c r="A29" s="11" t="s">
        <v>25</v>
      </c>
      <c r="C29" s="12">
        <v>48326</v>
      </c>
      <c r="D29" s="3">
        <v>67123</v>
      </c>
      <c r="E29" s="3">
        <v>71644</v>
      </c>
      <c r="F29" s="3">
        <v>77027</v>
      </c>
      <c r="G29" s="10">
        <f t="shared" si="3"/>
        <v>3.3382818602231357</v>
      </c>
      <c r="H29" s="10">
        <f t="shared" si="0"/>
        <v>1.2481669079094537</v>
      </c>
      <c r="I29" s="10">
        <f t="shared" si="1"/>
        <v>1.5357662475439238</v>
      </c>
      <c r="J29" s="10">
        <f t="shared" si="2"/>
        <v>1.3846611025121858</v>
      </c>
      <c r="K29" s="6"/>
      <c r="S29" s="6"/>
      <c r="T29" s="6"/>
      <c r="U29" s="6"/>
      <c r="V29" s="6"/>
      <c r="W29" s="6"/>
      <c r="X29" s="6"/>
      <c r="Y29" s="6"/>
    </row>
    <row r="30" spans="1:25" x14ac:dyDescent="0.2">
      <c r="A30" s="11" t="s">
        <v>26</v>
      </c>
      <c r="C30" s="12">
        <v>147924</v>
      </c>
      <c r="D30" s="3">
        <v>181556</v>
      </c>
      <c r="E30" s="3">
        <v>192993</v>
      </c>
      <c r="F30" s="3">
        <v>216546</v>
      </c>
      <c r="G30" s="10">
        <f t="shared" si="3"/>
        <v>2.0686390059418747</v>
      </c>
      <c r="H30" s="10">
        <f t="shared" si="0"/>
        <v>1.1693369379666585</v>
      </c>
      <c r="I30" s="10">
        <f t="shared" si="1"/>
        <v>2.452024118135232</v>
      </c>
      <c r="J30" s="10">
        <f t="shared" si="2"/>
        <v>1.776537130074729</v>
      </c>
      <c r="K30" s="6"/>
      <c r="S30" s="6"/>
      <c r="T30" s="6"/>
      <c r="U30" s="6"/>
      <c r="V30" s="6"/>
      <c r="W30" s="6"/>
      <c r="X30" s="6"/>
      <c r="Y30" s="6"/>
    </row>
    <row r="31" spans="1:25" x14ac:dyDescent="0.2">
      <c r="A31" s="11" t="s">
        <v>27</v>
      </c>
      <c r="C31" s="12">
        <v>32305</v>
      </c>
      <c r="D31" s="3">
        <v>32427</v>
      </c>
      <c r="E31" s="3">
        <v>33997</v>
      </c>
      <c r="F31" s="3">
        <v>36286</v>
      </c>
      <c r="G31" s="10">
        <f t="shared" si="3"/>
        <v>3.7680375299009583E-2</v>
      </c>
      <c r="H31" s="10">
        <f t="shared" si="0"/>
        <v>0.90382648194062831</v>
      </c>
      <c r="I31" s="10">
        <f t="shared" si="1"/>
        <v>1.3802334510648606</v>
      </c>
      <c r="J31" s="10">
        <f t="shared" si="2"/>
        <v>1.1298171830675274</v>
      </c>
      <c r="K31" s="6"/>
      <c r="S31" s="6"/>
      <c r="T31" s="6"/>
      <c r="U31" s="6"/>
      <c r="V31" s="6"/>
      <c r="W31" s="6"/>
      <c r="X31" s="6"/>
      <c r="Y31" s="6"/>
    </row>
    <row r="32" spans="1:25" x14ac:dyDescent="0.2">
      <c r="A32" s="11"/>
      <c r="C32" s="12"/>
      <c r="D32" s="3"/>
      <c r="E32" s="3"/>
      <c r="F32" s="3"/>
      <c r="G32" s="3"/>
      <c r="H32" s="10"/>
      <c r="I32" s="10"/>
      <c r="J32" s="10"/>
      <c r="K32" s="6"/>
      <c r="M32" s="1"/>
      <c r="N32" s="1"/>
      <c r="O32" s="1"/>
      <c r="P32" s="1"/>
      <c r="Q32" s="1"/>
      <c r="R32" s="1"/>
      <c r="S32" s="6"/>
      <c r="T32" s="6"/>
      <c r="U32" s="6"/>
      <c r="V32" s="6"/>
      <c r="W32" s="6"/>
      <c r="X32" s="6"/>
      <c r="Y32" s="6"/>
    </row>
    <row r="33" spans="1:25" s="6" customFormat="1" x14ac:dyDescent="0.2">
      <c r="A33" s="5" t="s">
        <v>19</v>
      </c>
      <c r="C33" s="7">
        <f>SUM(C34:C38)</f>
        <v>74232</v>
      </c>
      <c r="D33" s="7">
        <f>SUM(D34:D38)</f>
        <v>83807</v>
      </c>
      <c r="E33" s="7">
        <f>SUM(E34:E38)</f>
        <v>88478</v>
      </c>
      <c r="F33" s="7">
        <f>SUM(F34:F38)</f>
        <v>92808</v>
      </c>
      <c r="G33" s="8">
        <f t="shared" ref="G33:G38" si="4">(((D33/C33)^(1/(($D$5-$C$5)/365))-1)*100)</f>
        <v>1.2199288749495496</v>
      </c>
      <c r="H33" s="8">
        <f t="shared" ref="H33:H38" si="5">(((E33/D33)^(1/(($E$5-$D$5)/365))-1)*100)</f>
        <v>1.0374957278950214</v>
      </c>
      <c r="I33" s="8">
        <f t="shared" ref="I33:I38" si="6">(((F33/E33)^(1/(($F$5-$E$5)/365))-1)*100)</f>
        <v>1.0102156573390753</v>
      </c>
      <c r="J33" s="8">
        <f t="shared" ref="J33:J38" si="7">(((F33/D33)^(1/(($F$5-$D$5)/365))-1)*100)</f>
        <v>1.0245380827393236</v>
      </c>
      <c r="L33" s="1"/>
      <c r="M33" s="12"/>
      <c r="N33" s="12"/>
      <c r="O33" s="12"/>
      <c r="P33" s="17"/>
      <c r="Q33" s="17"/>
      <c r="R33" s="17"/>
    </row>
    <row r="34" spans="1:25" x14ac:dyDescent="0.2">
      <c r="A34" s="11" t="s">
        <v>28</v>
      </c>
      <c r="C34" s="12">
        <v>15386</v>
      </c>
      <c r="D34" s="3">
        <v>16388</v>
      </c>
      <c r="E34" s="3">
        <v>16798</v>
      </c>
      <c r="F34" s="3">
        <v>17569</v>
      </c>
      <c r="G34" s="10">
        <f t="shared" si="4"/>
        <v>0.63256029527938296</v>
      </c>
      <c r="H34" s="10">
        <f t="shared" si="5"/>
        <v>0.47135360153702788</v>
      </c>
      <c r="I34" s="10">
        <f t="shared" si="6"/>
        <v>0.94855096337940203</v>
      </c>
      <c r="J34" s="10">
        <f t="shared" si="7"/>
        <v>0.69771756790131256</v>
      </c>
      <c r="K34" s="6"/>
      <c r="S34" s="6"/>
      <c r="T34" s="6"/>
      <c r="U34" s="6"/>
      <c r="V34" s="6"/>
      <c r="W34" s="6"/>
      <c r="X34" s="6"/>
      <c r="Y34" s="6"/>
    </row>
    <row r="35" spans="1:25" x14ac:dyDescent="0.2">
      <c r="A35" s="11" t="s">
        <v>29</v>
      </c>
      <c r="C35" s="12">
        <v>5092</v>
      </c>
      <c r="D35" s="3">
        <v>5580</v>
      </c>
      <c r="E35" s="3">
        <v>6281</v>
      </c>
      <c r="F35" s="3">
        <v>6685</v>
      </c>
      <c r="G35" s="10">
        <f t="shared" si="4"/>
        <v>0.91887574142963668</v>
      </c>
      <c r="H35" s="10">
        <f t="shared" si="5"/>
        <v>2.2775967200782121</v>
      </c>
      <c r="I35" s="10">
        <f t="shared" si="6"/>
        <v>1.3200492682528431</v>
      </c>
      <c r="J35" s="10">
        <f t="shared" si="7"/>
        <v>1.8216844146092148</v>
      </c>
      <c r="K35" s="6"/>
      <c r="L35" s="6"/>
      <c r="M35" s="9"/>
      <c r="N35" s="9"/>
      <c r="O35" s="9"/>
      <c r="P35" s="16"/>
      <c r="Q35" s="16"/>
      <c r="R35" s="16"/>
      <c r="S35" s="6"/>
      <c r="T35" s="6"/>
      <c r="U35" s="6"/>
      <c r="V35" s="6"/>
      <c r="W35" s="6"/>
      <c r="X35" s="6"/>
      <c r="Y35" s="6"/>
    </row>
    <row r="36" spans="1:25" x14ac:dyDescent="0.2">
      <c r="A36" s="11" t="s">
        <v>30</v>
      </c>
      <c r="C36" s="12">
        <v>12592</v>
      </c>
      <c r="D36" s="3">
        <v>13531</v>
      </c>
      <c r="E36" s="3">
        <v>14038</v>
      </c>
      <c r="F36" s="3">
        <v>14634</v>
      </c>
      <c r="G36" s="10">
        <f t="shared" si="4"/>
        <v>0.72141243246144349</v>
      </c>
      <c r="H36" s="10">
        <f t="shared" si="5"/>
        <v>0.70247541536905267</v>
      </c>
      <c r="I36" s="10">
        <f t="shared" si="6"/>
        <v>0.87856733806015441</v>
      </c>
      <c r="J36" s="10">
        <f t="shared" si="7"/>
        <v>0.78607228342955082</v>
      </c>
      <c r="K36" s="6"/>
      <c r="S36" s="6"/>
      <c r="T36" s="6"/>
      <c r="U36" s="6"/>
      <c r="V36" s="6"/>
      <c r="W36" s="6"/>
      <c r="X36" s="6"/>
      <c r="Y36" s="6"/>
    </row>
    <row r="37" spans="1:25" x14ac:dyDescent="0.2">
      <c r="A37" s="11" t="s">
        <v>31</v>
      </c>
      <c r="C37" s="12">
        <v>30806</v>
      </c>
      <c r="D37" s="3">
        <v>36435</v>
      </c>
      <c r="E37" s="3">
        <v>38735</v>
      </c>
      <c r="F37" s="3">
        <v>41094</v>
      </c>
      <c r="G37" s="10">
        <f t="shared" si="4"/>
        <v>1.6914300842548302</v>
      </c>
      <c r="H37" s="10">
        <f t="shared" si="5"/>
        <v>1.1717235431304651</v>
      </c>
      <c r="I37" s="10">
        <f t="shared" si="6"/>
        <v>1.2514703473546662</v>
      </c>
      <c r="J37" s="10">
        <f t="shared" si="7"/>
        <v>1.2095916202835344</v>
      </c>
      <c r="K37" s="6"/>
      <c r="S37" s="6"/>
      <c r="T37" s="6"/>
      <c r="U37" s="6"/>
      <c r="V37" s="6"/>
      <c r="W37" s="6"/>
      <c r="X37" s="6"/>
      <c r="Y37" s="6"/>
    </row>
    <row r="38" spans="1:25" x14ac:dyDescent="0.2">
      <c r="A38" s="11" t="s">
        <v>32</v>
      </c>
      <c r="C38" s="12">
        <v>10356</v>
      </c>
      <c r="D38" s="3">
        <v>11873</v>
      </c>
      <c r="E38" s="3">
        <v>12626</v>
      </c>
      <c r="F38" s="3">
        <v>12826</v>
      </c>
      <c r="G38" s="10">
        <f t="shared" si="4"/>
        <v>1.3756358742868846</v>
      </c>
      <c r="H38" s="10">
        <f t="shared" si="5"/>
        <v>1.1770670751241497</v>
      </c>
      <c r="I38" s="10">
        <f t="shared" si="6"/>
        <v>0.33117576623069578</v>
      </c>
      <c r="J38" s="10">
        <f t="shared" si="7"/>
        <v>0.77442366772371152</v>
      </c>
      <c r="K38" s="6"/>
      <c r="S38" s="6"/>
      <c r="T38" s="6"/>
      <c r="U38" s="6"/>
      <c r="V38" s="6"/>
      <c r="W38" s="6"/>
      <c r="X38" s="6"/>
      <c r="Y38" s="6"/>
    </row>
    <row r="39" spans="1:25" x14ac:dyDescent="0.2">
      <c r="A39" s="11"/>
      <c r="C39" s="12"/>
      <c r="D39" s="3"/>
      <c r="E39" s="3"/>
      <c r="F39" s="3"/>
      <c r="G39" s="3"/>
      <c r="H39" s="10"/>
      <c r="I39" s="10"/>
      <c r="J39" s="10"/>
      <c r="K39" s="6"/>
      <c r="M39" s="1"/>
      <c r="N39" s="1"/>
      <c r="O39" s="1"/>
      <c r="P39" s="1"/>
      <c r="Q39" s="1"/>
      <c r="R39" s="1"/>
      <c r="S39" s="6"/>
      <c r="T39" s="6"/>
      <c r="U39" s="6"/>
      <c r="V39" s="6"/>
      <c r="W39" s="6"/>
      <c r="X39" s="6"/>
      <c r="Y39" s="6"/>
    </row>
    <row r="40" spans="1:25" s="6" customFormat="1" ht="14.25" x14ac:dyDescent="0.2">
      <c r="A40" s="5" t="s">
        <v>104</v>
      </c>
      <c r="C40" s="7">
        <f>SUM(C41:C62)</f>
        <v>473062</v>
      </c>
      <c r="D40" s="7">
        <f>SUM(D41:D62)</f>
        <v>607917</v>
      </c>
      <c r="E40" s="7">
        <f>SUM(E41:E62)</f>
        <v>676395</v>
      </c>
      <c r="F40" s="7">
        <f>SUM(F41:F62)</f>
        <v>722902</v>
      </c>
      <c r="G40" s="8">
        <f t="shared" ref="G40:G62" si="8">(((D40/C40)^(1/(($D$5-$C$5)/365))-1)*100)</f>
        <v>2.5384285021879727</v>
      </c>
      <c r="H40" s="8">
        <f t="shared" ref="H40:H62" si="9">(((E40/D40)^(1/(($E$5-$D$5)/365))-1)*100)</f>
        <v>2.0520368178176485</v>
      </c>
      <c r="I40" s="8">
        <f t="shared" ref="I40:I62" si="10">(((F40/E40)^(1/(($F$5-$E$5)/365))-1)*100)</f>
        <v>1.4087471212647529</v>
      </c>
      <c r="J40" s="8">
        <f t="shared" ref="J40:J62" si="11">(((F40/D40)^(1/(($F$5-$D$5)/365))-1)*100)</f>
        <v>1.7459977989342734</v>
      </c>
      <c r="L40" s="1"/>
      <c r="M40" s="12"/>
      <c r="N40" s="12"/>
      <c r="O40" s="12"/>
      <c r="P40" s="17"/>
      <c r="Q40" s="17"/>
      <c r="R40" s="17"/>
    </row>
    <row r="41" spans="1:25" x14ac:dyDescent="0.2">
      <c r="A41" s="11" t="s">
        <v>33</v>
      </c>
      <c r="C41" s="12">
        <v>17020</v>
      </c>
      <c r="D41" s="3">
        <v>21818</v>
      </c>
      <c r="E41" s="3">
        <v>23034</v>
      </c>
      <c r="F41" s="3">
        <v>24367</v>
      </c>
      <c r="G41" s="10">
        <f t="shared" si="8"/>
        <v>2.513162486129783</v>
      </c>
      <c r="H41" s="10">
        <f t="shared" si="9"/>
        <v>1.0374701695053945</v>
      </c>
      <c r="I41" s="10">
        <f t="shared" si="10"/>
        <v>1.1905649579084798</v>
      </c>
      <c r="J41" s="10">
        <f t="shared" si="11"/>
        <v>1.1101539582055953</v>
      </c>
      <c r="K41" s="6"/>
      <c r="S41" s="6"/>
      <c r="T41" s="6"/>
      <c r="U41" s="6"/>
      <c r="V41" s="6"/>
      <c r="W41" s="6"/>
      <c r="X41" s="6"/>
      <c r="Y41" s="6"/>
    </row>
    <row r="42" spans="1:25" x14ac:dyDescent="0.2">
      <c r="A42" s="11" t="s">
        <v>34</v>
      </c>
      <c r="C42" s="12">
        <v>38534</v>
      </c>
      <c r="D42" s="3">
        <v>50387</v>
      </c>
      <c r="E42" s="3">
        <v>58383</v>
      </c>
      <c r="F42" s="3">
        <v>68465</v>
      </c>
      <c r="G42" s="10">
        <f t="shared" si="8"/>
        <v>2.716700924197224</v>
      </c>
      <c r="H42" s="10">
        <f t="shared" si="9"/>
        <v>2.8426469402037302</v>
      </c>
      <c r="I42" s="10">
        <f t="shared" si="10"/>
        <v>3.4080102153656311</v>
      </c>
      <c r="J42" s="10">
        <f t="shared" si="11"/>
        <v>3.1107809650805063</v>
      </c>
      <c r="K42" s="6"/>
      <c r="S42" s="6"/>
      <c r="T42" s="6"/>
      <c r="U42" s="6"/>
      <c r="V42" s="6"/>
      <c r="W42" s="6"/>
      <c r="X42" s="6"/>
      <c r="Y42" s="6"/>
    </row>
    <row r="43" spans="1:25" x14ac:dyDescent="0.2">
      <c r="A43" s="11" t="s">
        <v>35</v>
      </c>
      <c r="C43" s="12">
        <v>20392</v>
      </c>
      <c r="D43" s="3">
        <v>20948</v>
      </c>
      <c r="E43" s="3">
        <v>22600</v>
      </c>
      <c r="F43" s="3">
        <v>24683</v>
      </c>
      <c r="G43" s="10">
        <f t="shared" si="8"/>
        <v>0.26921952074148159</v>
      </c>
      <c r="H43" s="10">
        <f t="shared" si="9"/>
        <v>1.4550069304481328</v>
      </c>
      <c r="I43" s="10">
        <f t="shared" si="10"/>
        <v>1.8720722720543481</v>
      </c>
      <c r="J43" s="10">
        <f t="shared" si="11"/>
        <v>1.6528796601257056</v>
      </c>
      <c r="K43" s="6"/>
      <c r="L43" s="6"/>
      <c r="M43" s="9"/>
      <c r="N43" s="9"/>
      <c r="O43" s="9"/>
      <c r="P43" s="16"/>
      <c r="Q43" s="16"/>
      <c r="R43" s="16"/>
      <c r="S43" s="6"/>
      <c r="T43" s="6"/>
      <c r="U43" s="6"/>
      <c r="V43" s="6"/>
      <c r="W43" s="6"/>
      <c r="X43" s="6"/>
      <c r="Y43" s="6"/>
    </row>
    <row r="44" spans="1:25" x14ac:dyDescent="0.2">
      <c r="A44" s="11" t="s">
        <v>36</v>
      </c>
      <c r="C44" s="12">
        <v>42783</v>
      </c>
      <c r="D44" s="3">
        <v>53916</v>
      </c>
      <c r="E44" s="3">
        <v>62853</v>
      </c>
      <c r="F44" s="3">
        <v>62571</v>
      </c>
      <c r="G44" s="10">
        <f t="shared" si="8"/>
        <v>2.3385223813967349</v>
      </c>
      <c r="H44" s="10">
        <f t="shared" si="9"/>
        <v>2.9617055906031142</v>
      </c>
      <c r="I44" s="10">
        <f t="shared" si="10"/>
        <v>-9.4555581160415958E-2</v>
      </c>
      <c r="J44" s="10">
        <f t="shared" si="11"/>
        <v>1.4986423952939809</v>
      </c>
      <c r="K44" s="6"/>
      <c r="S44" s="6"/>
      <c r="T44" s="6"/>
      <c r="U44" s="6"/>
      <c r="V44" s="6"/>
      <c r="W44" s="6"/>
      <c r="X44" s="6"/>
      <c r="Y44" s="6"/>
    </row>
    <row r="45" spans="1:25" x14ac:dyDescent="0.2">
      <c r="A45" s="11" t="s">
        <v>37</v>
      </c>
      <c r="C45" s="12">
        <v>41865</v>
      </c>
      <c r="D45" s="3">
        <v>52430</v>
      </c>
      <c r="E45" s="3">
        <v>56764</v>
      </c>
      <c r="F45" s="3">
        <v>60904</v>
      </c>
      <c r="G45" s="10">
        <f t="shared" si="8"/>
        <v>2.2745374800906326</v>
      </c>
      <c r="H45" s="10">
        <f t="shared" si="9"/>
        <v>1.5229259908819515</v>
      </c>
      <c r="I45" s="10">
        <f t="shared" si="10"/>
        <v>1.4919851226634417</v>
      </c>
      <c r="J45" s="10">
        <f t="shared" si="11"/>
        <v>1.5082293847814565</v>
      </c>
      <c r="K45" s="6"/>
      <c r="S45" s="6"/>
      <c r="T45" s="6"/>
      <c r="U45" s="6"/>
      <c r="V45" s="6"/>
      <c r="W45" s="6"/>
      <c r="X45" s="6"/>
      <c r="Y45" s="6"/>
    </row>
    <row r="46" spans="1:25" x14ac:dyDescent="0.2">
      <c r="A46" s="11" t="s">
        <v>38</v>
      </c>
      <c r="C46" s="12">
        <v>15364</v>
      </c>
      <c r="D46" s="3">
        <v>24006</v>
      </c>
      <c r="E46" s="3">
        <v>26278</v>
      </c>
      <c r="F46" s="3">
        <v>24193</v>
      </c>
      <c r="G46" s="10">
        <f t="shared" si="8"/>
        <v>4.561290843905752</v>
      </c>
      <c r="H46" s="10">
        <f t="shared" si="9"/>
        <v>1.7357643161355796</v>
      </c>
      <c r="I46" s="10">
        <f t="shared" si="10"/>
        <v>-1.724105129586273</v>
      </c>
      <c r="J46" s="10">
        <f t="shared" si="11"/>
        <v>7.7561699094652603E-2</v>
      </c>
      <c r="K46" s="6"/>
      <c r="S46" s="6"/>
      <c r="T46" s="6"/>
      <c r="U46" s="6"/>
      <c r="V46" s="6"/>
      <c r="W46" s="6"/>
      <c r="X46" s="6"/>
      <c r="Y46" s="6"/>
    </row>
    <row r="47" spans="1:25" x14ac:dyDescent="0.2">
      <c r="A47" s="11" t="s">
        <v>39</v>
      </c>
      <c r="C47" s="12">
        <v>24180</v>
      </c>
      <c r="D47" s="3">
        <v>26445</v>
      </c>
      <c r="E47" s="3">
        <v>27005</v>
      </c>
      <c r="F47" s="3">
        <v>28265</v>
      </c>
      <c r="G47" s="10">
        <f t="shared" si="8"/>
        <v>0.89893862619609965</v>
      </c>
      <c r="H47" s="10">
        <f t="shared" si="9"/>
        <v>0.39957350936670188</v>
      </c>
      <c r="I47" s="10">
        <f t="shared" si="10"/>
        <v>0.96397238884238234</v>
      </c>
      <c r="J47" s="10">
        <f t="shared" si="11"/>
        <v>0.66724146301730958</v>
      </c>
      <c r="K47" s="6"/>
      <c r="S47" s="6"/>
      <c r="T47" s="6"/>
      <c r="U47" s="6"/>
      <c r="V47" s="6"/>
      <c r="W47" s="6"/>
      <c r="X47" s="6"/>
      <c r="Y47" s="6"/>
    </row>
    <row r="48" spans="1:25" x14ac:dyDescent="0.2">
      <c r="A48" s="11" t="s">
        <v>40</v>
      </c>
      <c r="C48" s="12">
        <v>56447</v>
      </c>
      <c r="D48" s="3">
        <v>65355</v>
      </c>
      <c r="E48" s="3">
        <v>67727</v>
      </c>
      <c r="F48" s="3">
        <v>73425</v>
      </c>
      <c r="G48" s="10">
        <f t="shared" si="8"/>
        <v>1.4752921330734914</v>
      </c>
      <c r="H48" s="10">
        <f t="shared" si="9"/>
        <v>0.68075318064055867</v>
      </c>
      <c r="I48" s="10">
        <f t="shared" si="10"/>
        <v>1.7139189455979809</v>
      </c>
      <c r="J48" s="10">
        <f t="shared" si="11"/>
        <v>1.1701423343007944</v>
      </c>
      <c r="K48" s="6"/>
      <c r="S48" s="6"/>
      <c r="T48" s="6"/>
      <c r="U48" s="6"/>
      <c r="V48" s="6"/>
      <c r="W48" s="6"/>
      <c r="X48" s="6"/>
      <c r="Y48" s="6"/>
    </row>
    <row r="49" spans="1:25" x14ac:dyDescent="0.2">
      <c r="A49" s="11" t="s">
        <v>41</v>
      </c>
      <c r="C49" s="12">
        <v>14959</v>
      </c>
      <c r="D49" s="3">
        <v>17484</v>
      </c>
      <c r="E49" s="3">
        <v>20341</v>
      </c>
      <c r="F49" s="3">
        <v>21269</v>
      </c>
      <c r="G49" s="10">
        <f t="shared" si="8"/>
        <v>1.571090198244196</v>
      </c>
      <c r="H49" s="10">
        <f t="shared" si="9"/>
        <v>2.9221529893654452</v>
      </c>
      <c r="I49" s="10">
        <f t="shared" si="10"/>
        <v>0.94294255586671039</v>
      </c>
      <c r="J49" s="10">
        <f t="shared" si="11"/>
        <v>1.9773302572544837</v>
      </c>
      <c r="K49" s="6"/>
      <c r="S49" s="6"/>
      <c r="T49" s="6"/>
      <c r="U49" s="6"/>
      <c r="V49" s="6"/>
      <c r="W49" s="6"/>
      <c r="X49" s="6"/>
      <c r="Y49" s="6"/>
    </row>
    <row r="50" spans="1:25" x14ac:dyDescent="0.2">
      <c r="A50" s="11" t="s">
        <v>42</v>
      </c>
      <c r="C50" s="12">
        <v>11218</v>
      </c>
      <c r="D50" s="3">
        <v>16442</v>
      </c>
      <c r="E50" s="3">
        <v>19019</v>
      </c>
      <c r="F50" s="3">
        <v>20463</v>
      </c>
      <c r="G50" s="10">
        <f t="shared" si="8"/>
        <v>3.8950431439372046</v>
      </c>
      <c r="H50" s="10">
        <f t="shared" si="9"/>
        <v>2.8095357715670621</v>
      </c>
      <c r="I50" s="10">
        <f t="shared" si="10"/>
        <v>1.551431114466939</v>
      </c>
      <c r="J50" s="10">
        <f t="shared" si="11"/>
        <v>2.2100646592976725</v>
      </c>
      <c r="K50" s="6"/>
      <c r="S50" s="6"/>
      <c r="T50" s="6"/>
      <c r="U50" s="6"/>
      <c r="V50" s="6"/>
      <c r="W50" s="6"/>
      <c r="X50" s="6"/>
      <c r="Y50" s="6"/>
    </row>
    <row r="51" spans="1:25" x14ac:dyDescent="0.2">
      <c r="A51" s="11" t="s">
        <v>43</v>
      </c>
      <c r="C51" s="12">
        <v>17826</v>
      </c>
      <c r="D51" s="3">
        <v>20131</v>
      </c>
      <c r="E51" s="3">
        <v>21666</v>
      </c>
      <c r="F51" s="3">
        <v>23337</v>
      </c>
      <c r="G51" s="10">
        <f t="shared" si="8"/>
        <v>1.2227780880485151</v>
      </c>
      <c r="H51" s="10">
        <f t="shared" si="9"/>
        <v>1.4082281628783777</v>
      </c>
      <c r="I51" s="10">
        <f t="shared" si="10"/>
        <v>1.5752754210229369</v>
      </c>
      <c r="J51" s="10">
        <f t="shared" si="11"/>
        <v>1.4875333263815627</v>
      </c>
      <c r="K51" s="6"/>
      <c r="S51" s="6"/>
      <c r="T51" s="6"/>
      <c r="U51" s="6"/>
      <c r="V51" s="6"/>
      <c r="W51" s="6"/>
      <c r="X51" s="6"/>
      <c r="Y51" s="6"/>
    </row>
    <row r="52" spans="1:25" x14ac:dyDescent="0.2">
      <c r="A52" s="11" t="s">
        <v>44</v>
      </c>
      <c r="C52" s="12">
        <v>9266</v>
      </c>
      <c r="D52" s="3">
        <v>12217</v>
      </c>
      <c r="E52" s="3">
        <v>13975</v>
      </c>
      <c r="F52" s="3">
        <v>14756</v>
      </c>
      <c r="G52" s="10">
        <f t="shared" si="8"/>
        <v>2.801784171314825</v>
      </c>
      <c r="H52" s="10">
        <f t="shared" si="9"/>
        <v>2.5914651782764864</v>
      </c>
      <c r="I52" s="10">
        <f t="shared" si="10"/>
        <v>1.150581102444459</v>
      </c>
      <c r="J52" s="10">
        <f t="shared" si="11"/>
        <v>1.9045728113525673</v>
      </c>
      <c r="K52" s="6"/>
      <c r="S52" s="6"/>
      <c r="T52" s="6"/>
      <c r="U52" s="6"/>
      <c r="V52" s="6"/>
      <c r="W52" s="6"/>
      <c r="X52" s="6"/>
      <c r="Y52" s="6"/>
    </row>
    <row r="53" spans="1:25" x14ac:dyDescent="0.2">
      <c r="A53" s="11" t="s">
        <v>45</v>
      </c>
      <c r="C53" s="12">
        <v>15972</v>
      </c>
      <c r="D53" s="3">
        <v>27600</v>
      </c>
      <c r="E53" s="3">
        <v>32973</v>
      </c>
      <c r="F53" s="3">
        <v>35020</v>
      </c>
      <c r="G53" s="10">
        <f t="shared" si="8"/>
        <v>5.6189799318233868</v>
      </c>
      <c r="H53" s="10">
        <f t="shared" si="9"/>
        <v>3.4429130967029486</v>
      </c>
      <c r="I53" s="10">
        <f t="shared" si="10"/>
        <v>1.2751540191303423</v>
      </c>
      <c r="J53" s="10">
        <f t="shared" si="11"/>
        <v>2.4076060130604926</v>
      </c>
      <c r="K53" s="6"/>
      <c r="S53" s="6"/>
      <c r="T53" s="6"/>
      <c r="U53" s="6"/>
      <c r="V53" s="6"/>
      <c r="W53" s="6"/>
      <c r="X53" s="6"/>
      <c r="Y53" s="6"/>
    </row>
    <row r="54" spans="1:25" x14ac:dyDescent="0.2">
      <c r="A54" s="11" t="s">
        <v>46</v>
      </c>
      <c r="C54" s="12">
        <v>12205</v>
      </c>
      <c r="D54" s="3">
        <v>16304</v>
      </c>
      <c r="E54" s="3">
        <v>18367</v>
      </c>
      <c r="F54" s="3">
        <v>18827</v>
      </c>
      <c r="G54" s="10">
        <f t="shared" si="8"/>
        <v>2.9363468429534301</v>
      </c>
      <c r="H54" s="10">
        <f t="shared" si="9"/>
        <v>2.2932598025620754</v>
      </c>
      <c r="I54" s="10">
        <f t="shared" si="10"/>
        <v>0.52174822081203498</v>
      </c>
      <c r="J54" s="10">
        <f t="shared" si="11"/>
        <v>1.4480173693381948</v>
      </c>
      <c r="K54" s="6"/>
      <c r="S54" s="6"/>
      <c r="T54" s="6"/>
      <c r="U54" s="6"/>
      <c r="V54" s="6"/>
      <c r="W54" s="6"/>
      <c r="X54" s="6"/>
      <c r="Y54" s="6"/>
    </row>
    <row r="55" spans="1:25" x14ac:dyDescent="0.2">
      <c r="A55" s="11" t="s">
        <v>47</v>
      </c>
      <c r="C55" s="12">
        <v>16474</v>
      </c>
      <c r="D55" s="3">
        <v>23122</v>
      </c>
      <c r="E55" s="3">
        <v>27866</v>
      </c>
      <c r="F55" s="3">
        <v>30247</v>
      </c>
      <c r="G55" s="10">
        <f t="shared" si="8"/>
        <v>3.4462068721562655</v>
      </c>
      <c r="H55" s="10">
        <f t="shared" si="9"/>
        <v>3.6152940881686302</v>
      </c>
      <c r="I55" s="10">
        <f t="shared" si="10"/>
        <v>1.7398168519907387</v>
      </c>
      <c r="J55" s="10">
        <f t="shared" si="11"/>
        <v>2.7202601404058502</v>
      </c>
      <c r="K55" s="6"/>
      <c r="S55" s="6"/>
      <c r="T55" s="6"/>
      <c r="U55" s="6"/>
      <c r="V55" s="6"/>
      <c r="W55" s="6"/>
      <c r="X55" s="6"/>
      <c r="Y55" s="6"/>
    </row>
    <row r="56" spans="1:25" x14ac:dyDescent="0.2">
      <c r="A56" s="11" t="s">
        <v>48</v>
      </c>
      <c r="C56" s="12">
        <v>16092</v>
      </c>
      <c r="D56" s="3">
        <v>23451</v>
      </c>
      <c r="E56" s="3">
        <v>27018</v>
      </c>
      <c r="F56" s="3">
        <v>29183</v>
      </c>
      <c r="G56" s="10">
        <f t="shared" si="8"/>
        <v>3.8355762608066168</v>
      </c>
      <c r="H56" s="10">
        <f t="shared" si="9"/>
        <v>2.731124714097799</v>
      </c>
      <c r="I56" s="10">
        <f t="shared" si="10"/>
        <v>1.6348514304609818</v>
      </c>
      <c r="J56" s="10">
        <f t="shared" si="11"/>
        <v>2.208980794725357</v>
      </c>
      <c r="K56" s="6"/>
      <c r="S56" s="6"/>
      <c r="T56" s="6"/>
      <c r="U56" s="6"/>
      <c r="V56" s="6"/>
      <c r="W56" s="6"/>
      <c r="X56" s="6"/>
      <c r="Y56" s="6"/>
    </row>
    <row r="57" spans="1:25" x14ac:dyDescent="0.2">
      <c r="A57" s="11" t="s">
        <v>49</v>
      </c>
      <c r="C57" s="12">
        <v>17055</v>
      </c>
      <c r="D57" s="3">
        <v>27348</v>
      </c>
      <c r="E57" s="3">
        <v>31845</v>
      </c>
      <c r="F57" s="3">
        <v>32115</v>
      </c>
      <c r="G57" s="10">
        <f t="shared" si="8"/>
        <v>4.8325509789049148</v>
      </c>
      <c r="H57" s="10">
        <f t="shared" si="9"/>
        <v>2.939480657688831</v>
      </c>
      <c r="I57" s="10">
        <f t="shared" si="10"/>
        <v>0.177773496541489</v>
      </c>
      <c r="J57" s="10">
        <f t="shared" si="11"/>
        <v>1.6184355898582359</v>
      </c>
      <c r="K57" s="6"/>
      <c r="S57" s="6"/>
      <c r="T57" s="6"/>
      <c r="U57" s="6"/>
      <c r="V57" s="6"/>
      <c r="W57" s="6"/>
      <c r="X57" s="6"/>
      <c r="Y57" s="6"/>
    </row>
    <row r="58" spans="1:25" x14ac:dyDescent="0.2">
      <c r="A58" s="11" t="s">
        <v>50</v>
      </c>
      <c r="C58" s="12">
        <v>15167</v>
      </c>
      <c r="D58" s="3">
        <v>19479</v>
      </c>
      <c r="E58" s="3">
        <v>21309</v>
      </c>
      <c r="F58" s="3">
        <v>22974</v>
      </c>
      <c r="G58" s="10">
        <f t="shared" si="8"/>
        <v>2.5323109619132644</v>
      </c>
      <c r="H58" s="10">
        <f t="shared" si="9"/>
        <v>1.7234569403547173</v>
      </c>
      <c r="I58" s="10">
        <f t="shared" si="10"/>
        <v>1.5953160623929374</v>
      </c>
      <c r="J58" s="10">
        <f t="shared" si="11"/>
        <v>1.6625760223985653</v>
      </c>
      <c r="K58" s="6"/>
      <c r="S58" s="6"/>
      <c r="T58" s="6"/>
      <c r="U58" s="6"/>
      <c r="V58" s="6"/>
      <c r="W58" s="6"/>
      <c r="X58" s="6"/>
      <c r="Y58" s="6"/>
    </row>
    <row r="59" spans="1:25" x14ac:dyDescent="0.2">
      <c r="A59" s="11" t="s">
        <v>4</v>
      </c>
      <c r="C59" s="12">
        <v>8233</v>
      </c>
      <c r="D59" s="3">
        <v>11674</v>
      </c>
      <c r="E59" s="3">
        <v>13253</v>
      </c>
      <c r="F59" s="3">
        <v>15091</v>
      </c>
      <c r="G59" s="10">
        <f t="shared" si="8"/>
        <v>3.5518475013349482</v>
      </c>
      <c r="H59" s="10">
        <f t="shared" si="9"/>
        <v>2.4435493943500752</v>
      </c>
      <c r="I59" s="10">
        <f t="shared" si="10"/>
        <v>2.7698999087916398</v>
      </c>
      <c r="J59" s="10">
        <f t="shared" si="11"/>
        <v>2.5984208349549842</v>
      </c>
      <c r="K59" s="6"/>
      <c r="S59" s="6"/>
      <c r="T59" s="6"/>
      <c r="U59" s="6"/>
      <c r="V59" s="6"/>
      <c r="W59" s="6"/>
      <c r="X59" s="6"/>
      <c r="Y59" s="6"/>
    </row>
    <row r="60" spans="1:25" x14ac:dyDescent="0.2">
      <c r="A60" s="11" t="s">
        <v>5</v>
      </c>
      <c r="C60" s="12">
        <v>6117</v>
      </c>
      <c r="D60" s="3">
        <v>12588</v>
      </c>
      <c r="E60" s="3">
        <v>15181</v>
      </c>
      <c r="F60" s="3">
        <v>16075</v>
      </c>
      <c r="G60" s="10">
        <f t="shared" si="8"/>
        <v>7.4792584022463915</v>
      </c>
      <c r="H60" s="10">
        <f t="shared" si="9"/>
        <v>3.6286620296133387</v>
      </c>
      <c r="I60" s="10">
        <f t="shared" si="10"/>
        <v>1.211051373430938</v>
      </c>
      <c r="J60" s="10">
        <f t="shared" si="11"/>
        <v>2.4732956043251875</v>
      </c>
      <c r="K60" s="6"/>
      <c r="S60" s="6"/>
      <c r="T60" s="6"/>
      <c r="U60" s="6"/>
      <c r="V60" s="6"/>
      <c r="W60" s="6"/>
      <c r="X60" s="6"/>
      <c r="Y60" s="6"/>
    </row>
    <row r="61" spans="1:25" x14ac:dyDescent="0.2">
      <c r="A61" s="11" t="s">
        <v>6</v>
      </c>
      <c r="C61" s="12">
        <v>43067</v>
      </c>
      <c r="D61" s="3">
        <v>46332</v>
      </c>
      <c r="E61" s="3">
        <v>47165</v>
      </c>
      <c r="F61" s="3">
        <v>50073</v>
      </c>
      <c r="G61" s="10">
        <f t="shared" si="8"/>
        <v>0.7330316680554505</v>
      </c>
      <c r="H61" s="10">
        <f t="shared" si="9"/>
        <v>0.33967973448942868</v>
      </c>
      <c r="I61" s="10">
        <f t="shared" si="10"/>
        <v>1.2666228519657929</v>
      </c>
      <c r="J61" s="10">
        <f t="shared" si="11"/>
        <v>0.77887058711041401</v>
      </c>
      <c r="K61" s="6"/>
      <c r="S61" s="6"/>
      <c r="T61" s="6"/>
      <c r="U61" s="6"/>
      <c r="V61" s="6"/>
      <c r="W61" s="6"/>
      <c r="X61" s="6"/>
      <c r="Y61" s="6"/>
    </row>
    <row r="62" spans="1:25" x14ac:dyDescent="0.2">
      <c r="A62" s="11" t="s">
        <v>7</v>
      </c>
      <c r="C62" s="12">
        <v>12826</v>
      </c>
      <c r="D62" s="3">
        <v>18440</v>
      </c>
      <c r="E62" s="3">
        <v>21773</v>
      </c>
      <c r="F62" s="3">
        <v>26599</v>
      </c>
      <c r="G62" s="10">
        <f t="shared" si="8"/>
        <v>3.6951235551518247</v>
      </c>
      <c r="H62" s="10">
        <f t="shared" si="9"/>
        <v>3.2123622246299277</v>
      </c>
      <c r="I62" s="10">
        <f t="shared" si="10"/>
        <v>4.3017155075707691</v>
      </c>
      <c r="J62" s="10">
        <f t="shared" si="11"/>
        <v>3.7283268999808827</v>
      </c>
      <c r="K62" s="6"/>
      <c r="S62" s="6"/>
      <c r="T62" s="6"/>
      <c r="U62" s="6"/>
      <c r="V62" s="6"/>
      <c r="W62" s="6"/>
      <c r="X62" s="6"/>
      <c r="Y62" s="6"/>
    </row>
    <row r="63" spans="1:25" x14ac:dyDescent="0.2">
      <c r="A63" s="11"/>
      <c r="C63" s="12"/>
      <c r="D63" s="3"/>
      <c r="E63" s="3"/>
      <c r="F63" s="3"/>
      <c r="G63" s="3"/>
      <c r="H63" s="10"/>
      <c r="I63" s="10"/>
      <c r="J63" s="10"/>
      <c r="K63" s="6"/>
      <c r="M63" s="1"/>
      <c r="N63" s="1"/>
      <c r="O63" s="1"/>
      <c r="P63" s="1"/>
      <c r="Q63" s="1"/>
      <c r="R63" s="1"/>
      <c r="S63" s="6"/>
      <c r="T63" s="6"/>
      <c r="U63" s="6"/>
      <c r="V63" s="6"/>
      <c r="W63" s="6"/>
      <c r="X63" s="6"/>
      <c r="Y63" s="6"/>
    </row>
    <row r="64" spans="1:25" s="6" customFormat="1" x14ac:dyDescent="0.2">
      <c r="A64" s="5" t="s">
        <v>94</v>
      </c>
      <c r="C64" s="9">
        <v>285061</v>
      </c>
      <c r="D64" s="7">
        <v>322821</v>
      </c>
      <c r="E64" s="7">
        <v>342618</v>
      </c>
      <c r="F64" s="7">
        <v>363115</v>
      </c>
      <c r="G64" s="8">
        <f>(((D64/C64)^(1/(($D$5-$C$5)/365))-1)*100)</f>
        <v>1.2510274233629604</v>
      </c>
      <c r="H64" s="8">
        <f>(((E64/D64)^(1/(($E$5-$D$5)/365))-1)*100)</f>
        <v>1.1390830645096717</v>
      </c>
      <c r="I64" s="8">
        <f>(((F64/E64)^(1/(($F$5-$E$5)/365))-1)*100)</f>
        <v>1.2298507677665604</v>
      </c>
      <c r="J64" s="8">
        <f>(((F64/D64)^(1/(($F$5-$D$5)/365))-1)*100)</f>
        <v>1.1821832229564899</v>
      </c>
      <c r="L64" s="1"/>
      <c r="M64" s="12"/>
      <c r="N64" s="12"/>
      <c r="O64" s="12"/>
      <c r="P64" s="17"/>
      <c r="Q64" s="17"/>
      <c r="R64" s="17"/>
    </row>
    <row r="65" spans="1:25" x14ac:dyDescent="0.2">
      <c r="A65" s="11"/>
      <c r="C65" s="12"/>
      <c r="D65" s="3"/>
      <c r="E65" s="3"/>
      <c r="F65" s="3"/>
      <c r="G65" s="3"/>
      <c r="H65" s="10"/>
      <c r="I65" s="10"/>
      <c r="J65" s="10"/>
      <c r="K65" s="6"/>
      <c r="M65" s="1"/>
      <c r="N65" s="1"/>
      <c r="O65" s="1"/>
      <c r="P65" s="1"/>
      <c r="Q65" s="1"/>
      <c r="R65" s="1"/>
      <c r="S65" s="6"/>
      <c r="T65" s="6"/>
      <c r="U65" s="6"/>
      <c r="V65" s="6"/>
      <c r="W65" s="6"/>
      <c r="X65" s="6"/>
      <c r="Y65" s="6"/>
    </row>
    <row r="66" spans="1:25" s="6" customFormat="1" x14ac:dyDescent="0.2">
      <c r="A66" s="5" t="s">
        <v>20</v>
      </c>
      <c r="C66" s="7">
        <f>SUM(C67:C83)</f>
        <v>486723</v>
      </c>
      <c r="D66" s="7">
        <f>SUM(D67:D83)</f>
        <v>567642</v>
      </c>
      <c r="E66" s="7">
        <f>SUM(E67:E83)</f>
        <v>602126</v>
      </c>
      <c r="F66" s="7">
        <f>SUM(F67:F83)</f>
        <v>617333</v>
      </c>
      <c r="G66" s="8">
        <f t="shared" ref="G66:G83" si="12">(((D66/C66)^(1/(($D$5-$C$5)/365))-1)*100)</f>
        <v>1.548989782330179</v>
      </c>
      <c r="H66" s="8">
        <f t="shared" ref="H66:H83" si="13">(((E66/D66)^(1/(($E$5-$D$5)/365))-1)*100)</f>
        <v>1.1286450554151006</v>
      </c>
      <c r="I66" s="8">
        <f t="shared" ref="I66:I83" si="14">(((F66/E66)^(1/(($F$5-$E$5)/365))-1)*100)</f>
        <v>0.526092531308886</v>
      </c>
      <c r="J66" s="8">
        <f t="shared" ref="J66:J83" si="15">(((F66/D66)^(1/(($F$5-$D$5)/365))-1)*100)</f>
        <v>0.84201246559989507</v>
      </c>
      <c r="L66" s="1"/>
      <c r="M66" s="12"/>
      <c r="N66" s="12"/>
      <c r="O66" s="12"/>
      <c r="P66" s="17"/>
      <c r="Q66" s="17"/>
      <c r="R66" s="17"/>
    </row>
    <row r="67" spans="1:25" x14ac:dyDescent="0.2">
      <c r="A67" s="11" t="s">
        <v>8</v>
      </c>
      <c r="C67" s="12">
        <v>23127</v>
      </c>
      <c r="D67" s="3">
        <v>26630</v>
      </c>
      <c r="E67" s="3">
        <v>27625</v>
      </c>
      <c r="F67" s="3">
        <v>27934</v>
      </c>
      <c r="G67" s="10">
        <f t="shared" si="12"/>
        <v>1.4195857135348877</v>
      </c>
      <c r="H67" s="10">
        <f t="shared" si="13"/>
        <v>0.7005239909227079</v>
      </c>
      <c r="I67" s="10">
        <f t="shared" si="14"/>
        <v>0.23428266764551342</v>
      </c>
      <c r="J67" s="10">
        <f t="shared" si="15"/>
        <v>0.47881190391056982</v>
      </c>
      <c r="K67" s="6"/>
      <c r="S67" s="6"/>
      <c r="T67" s="6"/>
      <c r="U67" s="6"/>
      <c r="V67" s="6"/>
      <c r="W67" s="6"/>
      <c r="X67" s="6"/>
      <c r="Y67" s="6"/>
    </row>
    <row r="68" spans="1:25" x14ac:dyDescent="0.2">
      <c r="A68" s="11" t="s">
        <v>9</v>
      </c>
      <c r="C68" s="12">
        <v>14552</v>
      </c>
      <c r="D68" s="3">
        <v>16155</v>
      </c>
      <c r="E68" s="3">
        <v>17092</v>
      </c>
      <c r="F68" s="3">
        <v>18433</v>
      </c>
      <c r="G68" s="10">
        <f t="shared" si="12"/>
        <v>1.0499125907306617</v>
      </c>
      <c r="H68" s="10">
        <f t="shared" si="13"/>
        <v>1.0787190697743032</v>
      </c>
      <c r="I68" s="10">
        <f t="shared" si="14"/>
        <v>1.6016938969980687</v>
      </c>
      <c r="J68" s="10">
        <f t="shared" si="15"/>
        <v>1.3267705626725412</v>
      </c>
      <c r="K68" s="6"/>
      <c r="S68" s="6"/>
      <c r="T68" s="6"/>
      <c r="U68" s="6"/>
      <c r="V68" s="6"/>
      <c r="W68" s="6"/>
      <c r="X68" s="6"/>
      <c r="Y68" s="6"/>
    </row>
    <row r="69" spans="1:25" x14ac:dyDescent="0.2">
      <c r="A69" s="11" t="s">
        <v>10</v>
      </c>
      <c r="C69" s="12">
        <v>27810</v>
      </c>
      <c r="D69" s="3">
        <v>30904</v>
      </c>
      <c r="E69" s="3">
        <v>32345</v>
      </c>
      <c r="F69" s="3">
        <v>34558</v>
      </c>
      <c r="G69" s="10">
        <f t="shared" si="12"/>
        <v>1.0598994180693211</v>
      </c>
      <c r="H69" s="10">
        <f t="shared" si="13"/>
        <v>0.87105257938280278</v>
      </c>
      <c r="I69" s="10">
        <f t="shared" si="14"/>
        <v>1.4019883774115449</v>
      </c>
      <c r="J69" s="10">
        <f t="shared" si="15"/>
        <v>1.1228741311989143</v>
      </c>
      <c r="K69" s="6"/>
      <c r="L69" s="6"/>
      <c r="M69" s="9"/>
      <c r="N69" s="9"/>
      <c r="O69" s="9"/>
      <c r="P69" s="16"/>
      <c r="Q69" s="16"/>
      <c r="R69" s="16"/>
      <c r="S69" s="6"/>
      <c r="T69" s="6"/>
      <c r="U69" s="6"/>
      <c r="V69" s="6"/>
      <c r="W69" s="6"/>
      <c r="X69" s="6"/>
      <c r="Y69" s="6"/>
    </row>
    <row r="70" spans="1:25" x14ac:dyDescent="0.2">
      <c r="A70" s="11" t="s">
        <v>11</v>
      </c>
      <c r="C70" s="12">
        <v>17594</v>
      </c>
      <c r="D70" s="3">
        <v>21005</v>
      </c>
      <c r="E70" s="3">
        <v>21676</v>
      </c>
      <c r="F70" s="3">
        <v>23227</v>
      </c>
      <c r="G70" s="10">
        <f t="shared" si="12"/>
        <v>1.7868314376257022</v>
      </c>
      <c r="H70" s="10">
        <f t="shared" si="13"/>
        <v>0.60020284702255733</v>
      </c>
      <c r="I70" s="10">
        <f t="shared" si="14"/>
        <v>1.4645140514969679</v>
      </c>
      <c r="J70" s="10">
        <f t="shared" si="15"/>
        <v>1.0097873939807434</v>
      </c>
      <c r="K70" s="6"/>
      <c r="S70" s="6"/>
      <c r="T70" s="6"/>
      <c r="U70" s="6"/>
      <c r="V70" s="6"/>
      <c r="W70" s="6"/>
      <c r="X70" s="6"/>
      <c r="Y70" s="6"/>
    </row>
    <row r="71" spans="1:25" x14ac:dyDescent="0.2">
      <c r="A71" s="11" t="s">
        <v>3</v>
      </c>
      <c r="C71" s="12">
        <v>29712</v>
      </c>
      <c r="D71" s="3">
        <v>35573</v>
      </c>
      <c r="E71" s="3">
        <v>37548</v>
      </c>
      <c r="F71" s="3">
        <v>39356</v>
      </c>
      <c r="G71" s="10">
        <f t="shared" si="12"/>
        <v>1.8156594842910545</v>
      </c>
      <c r="H71" s="10">
        <f t="shared" si="13"/>
        <v>1.0335693972718829</v>
      </c>
      <c r="I71" s="10">
        <f t="shared" si="14"/>
        <v>0.99426703904086366</v>
      </c>
      <c r="J71" s="10">
        <f t="shared" si="15"/>
        <v>1.0149007532515242</v>
      </c>
      <c r="K71" s="6"/>
      <c r="L71" s="6"/>
      <c r="M71" s="9"/>
      <c r="N71" s="9"/>
      <c r="O71" s="9"/>
      <c r="P71" s="16"/>
      <c r="Q71" s="16"/>
      <c r="R71" s="16"/>
      <c r="S71" s="6"/>
      <c r="T71" s="6"/>
      <c r="U71" s="6"/>
      <c r="V71" s="6"/>
      <c r="W71" s="6"/>
      <c r="X71" s="6"/>
      <c r="Y71" s="6"/>
    </row>
    <row r="72" spans="1:25" x14ac:dyDescent="0.2">
      <c r="A72" s="11" t="s">
        <v>2</v>
      </c>
      <c r="C72" s="12">
        <v>6900</v>
      </c>
      <c r="D72" s="3">
        <v>7410</v>
      </c>
      <c r="E72" s="3">
        <v>10937</v>
      </c>
      <c r="F72" s="3">
        <v>9324</v>
      </c>
      <c r="G72" s="10">
        <f t="shared" si="12"/>
        <v>0.715245505604023</v>
      </c>
      <c r="H72" s="10">
        <f t="shared" si="13"/>
        <v>7.6902363944629348</v>
      </c>
      <c r="I72" s="10">
        <f t="shared" si="14"/>
        <v>-3.3010206738703696</v>
      </c>
      <c r="J72" s="10">
        <f t="shared" si="15"/>
        <v>2.3222805257860246</v>
      </c>
      <c r="K72" s="6"/>
      <c r="S72" s="6"/>
      <c r="T72" s="6"/>
      <c r="U72" s="6"/>
      <c r="V72" s="6"/>
      <c r="W72" s="6"/>
      <c r="X72" s="6"/>
      <c r="Y72" s="6"/>
    </row>
    <row r="73" spans="1:25" x14ac:dyDescent="0.2">
      <c r="A73" s="11" t="s">
        <v>12</v>
      </c>
      <c r="C73" s="12">
        <v>23212</v>
      </c>
      <c r="D73" s="3">
        <v>25234</v>
      </c>
      <c r="E73" s="3">
        <v>27654</v>
      </c>
      <c r="F73" s="3">
        <v>28909</v>
      </c>
      <c r="G73" s="10">
        <f t="shared" si="12"/>
        <v>0.83826557648556399</v>
      </c>
      <c r="H73" s="10">
        <f t="shared" si="13"/>
        <v>1.7580275883384955</v>
      </c>
      <c r="I73" s="10">
        <f t="shared" si="14"/>
        <v>0.93806952594348569</v>
      </c>
      <c r="J73" s="10">
        <f t="shared" si="15"/>
        <v>1.3677595757203953</v>
      </c>
      <c r="K73" s="6"/>
      <c r="S73" s="6"/>
      <c r="T73" s="6"/>
      <c r="U73" s="6"/>
      <c r="V73" s="6"/>
      <c r="W73" s="6"/>
      <c r="X73" s="6"/>
      <c r="Y73" s="6"/>
    </row>
    <row r="74" spans="1:25" x14ac:dyDescent="0.2">
      <c r="A74" s="11" t="s">
        <v>13</v>
      </c>
      <c r="C74" s="12">
        <v>20948</v>
      </c>
      <c r="D74" s="3">
        <v>23767</v>
      </c>
      <c r="E74" s="3">
        <v>25055</v>
      </c>
      <c r="F74" s="3">
        <v>25507</v>
      </c>
      <c r="G74" s="10">
        <f t="shared" si="12"/>
        <v>1.2698524603225403</v>
      </c>
      <c r="H74" s="10">
        <f t="shared" si="13"/>
        <v>1.0093877580733324</v>
      </c>
      <c r="I74" s="10">
        <f t="shared" si="14"/>
        <v>0.37684796441095347</v>
      </c>
      <c r="J74" s="10">
        <f t="shared" si="15"/>
        <v>0.708466187122192</v>
      </c>
      <c r="K74" s="6"/>
      <c r="S74" s="6"/>
      <c r="T74" s="6"/>
      <c r="U74" s="6"/>
      <c r="V74" s="6"/>
      <c r="W74" s="6"/>
      <c r="X74" s="6"/>
      <c r="Y74" s="6"/>
    </row>
    <row r="75" spans="1:25" x14ac:dyDescent="0.2">
      <c r="A75" s="11" t="s">
        <v>96</v>
      </c>
      <c r="C75" s="12">
        <v>59843</v>
      </c>
      <c r="D75" s="3">
        <v>68945</v>
      </c>
      <c r="E75" s="3">
        <v>70757</v>
      </c>
      <c r="F75" s="3">
        <v>72301</v>
      </c>
      <c r="G75" s="10">
        <f t="shared" si="12"/>
        <v>1.4251303314469554</v>
      </c>
      <c r="H75" s="10">
        <f t="shared" si="13"/>
        <v>0.49491048864096499</v>
      </c>
      <c r="I75" s="10">
        <f t="shared" si="14"/>
        <v>0.45515769003210416</v>
      </c>
      <c r="J75" s="10">
        <f t="shared" si="15"/>
        <v>0.4760278526030115</v>
      </c>
      <c r="K75" s="6"/>
      <c r="S75" s="6"/>
      <c r="T75" s="6"/>
      <c r="U75" s="6"/>
      <c r="V75" s="6"/>
      <c r="W75" s="6"/>
      <c r="X75" s="6"/>
      <c r="Y75" s="6"/>
    </row>
    <row r="76" spans="1:25" x14ac:dyDescent="0.2">
      <c r="A76" s="11" t="s">
        <v>97</v>
      </c>
      <c r="C76" s="12">
        <v>110420</v>
      </c>
      <c r="D76" s="3">
        <v>131527</v>
      </c>
      <c r="E76" s="3">
        <v>141828</v>
      </c>
      <c r="F76" s="3">
        <v>140334</v>
      </c>
      <c r="G76" s="10">
        <f t="shared" si="12"/>
        <v>1.7636221737798996</v>
      </c>
      <c r="H76" s="10">
        <f t="shared" si="13"/>
        <v>1.4452799277700157</v>
      </c>
      <c r="I76" s="10">
        <f t="shared" si="14"/>
        <v>-0.2225337249337267</v>
      </c>
      <c r="J76" s="10">
        <f t="shared" si="15"/>
        <v>0.64970060249542883</v>
      </c>
      <c r="K76" s="6"/>
      <c r="S76" s="6"/>
      <c r="T76" s="6"/>
      <c r="U76" s="6"/>
      <c r="V76" s="6"/>
      <c r="W76" s="6"/>
      <c r="X76" s="6"/>
      <c r="Y76" s="6"/>
    </row>
    <row r="77" spans="1:25" x14ac:dyDescent="0.2">
      <c r="A77" s="11" t="s">
        <v>14</v>
      </c>
      <c r="C77" s="12">
        <v>7441</v>
      </c>
      <c r="D77" s="3">
        <v>10176</v>
      </c>
      <c r="E77" s="3">
        <v>10209</v>
      </c>
      <c r="F77" s="3">
        <v>10797</v>
      </c>
      <c r="G77" s="10">
        <f t="shared" si="12"/>
        <v>3.1780069151288837</v>
      </c>
      <c r="H77" s="10">
        <f t="shared" si="13"/>
        <v>6.1632766212271761E-2</v>
      </c>
      <c r="I77" s="10">
        <f t="shared" si="14"/>
        <v>1.1850358024009466</v>
      </c>
      <c r="J77" s="10">
        <f t="shared" si="15"/>
        <v>0.59363168836468194</v>
      </c>
      <c r="K77" s="6"/>
      <c r="S77" s="6"/>
      <c r="T77" s="6"/>
      <c r="U77" s="6"/>
      <c r="V77" s="6"/>
      <c r="W77" s="6"/>
      <c r="X77" s="6"/>
      <c r="Y77" s="6"/>
    </row>
    <row r="78" spans="1:25" x14ac:dyDescent="0.2">
      <c r="A78" s="11" t="s">
        <v>52</v>
      </c>
      <c r="C78" s="12">
        <v>29279</v>
      </c>
      <c r="D78" s="3">
        <v>35251</v>
      </c>
      <c r="E78" s="3">
        <v>38900</v>
      </c>
      <c r="F78" s="3">
        <v>39840</v>
      </c>
      <c r="G78" s="10">
        <f t="shared" si="12"/>
        <v>1.8725331337404283</v>
      </c>
      <c r="H78" s="10">
        <f t="shared" si="13"/>
        <v>1.8921641064051586</v>
      </c>
      <c r="I78" s="10">
        <f t="shared" si="14"/>
        <v>0.5035790767913717</v>
      </c>
      <c r="J78" s="10">
        <f t="shared" si="15"/>
        <v>1.2302767345421461</v>
      </c>
      <c r="K78" s="6"/>
      <c r="S78" s="6"/>
      <c r="T78" s="6"/>
      <c r="U78" s="6"/>
      <c r="V78" s="6"/>
      <c r="W78" s="6"/>
      <c r="X78" s="6"/>
      <c r="Y78" s="6"/>
    </row>
    <row r="79" spans="1:25" x14ac:dyDescent="0.2">
      <c r="A79" s="11" t="s">
        <v>15</v>
      </c>
      <c r="C79" s="12">
        <v>17794</v>
      </c>
      <c r="D79" s="3">
        <v>19431</v>
      </c>
      <c r="E79" s="3">
        <v>19983</v>
      </c>
      <c r="F79" s="3">
        <v>20490</v>
      </c>
      <c r="G79" s="10">
        <f t="shared" si="12"/>
        <v>0.88348196340712892</v>
      </c>
      <c r="H79" s="10">
        <f t="shared" si="13"/>
        <v>0.53450195704702885</v>
      </c>
      <c r="I79" s="10">
        <f t="shared" si="14"/>
        <v>0.52848630312043454</v>
      </c>
      <c r="J79" s="10">
        <f t="shared" si="15"/>
        <v>0.53164476473372968</v>
      </c>
      <c r="K79" s="6"/>
      <c r="S79" s="6"/>
      <c r="T79" s="6"/>
      <c r="U79" s="6"/>
      <c r="V79" s="6"/>
      <c r="W79" s="6"/>
      <c r="X79" s="6"/>
      <c r="Y79" s="6"/>
    </row>
    <row r="80" spans="1:25" x14ac:dyDescent="0.2">
      <c r="A80" s="11" t="s">
        <v>16</v>
      </c>
      <c r="C80" s="12">
        <v>16030</v>
      </c>
      <c r="D80" s="3">
        <v>18597</v>
      </c>
      <c r="E80" s="3">
        <v>18391</v>
      </c>
      <c r="F80" s="3">
        <v>19671</v>
      </c>
      <c r="G80" s="10">
        <f t="shared" si="12"/>
        <v>1.4956441148715527</v>
      </c>
      <c r="H80" s="10">
        <f t="shared" si="13"/>
        <v>-0.21175072307241249</v>
      </c>
      <c r="I80" s="10">
        <f t="shared" si="14"/>
        <v>1.4255513294884725</v>
      </c>
      <c r="J80" s="10">
        <f t="shared" si="15"/>
        <v>0.56256733748363263</v>
      </c>
      <c r="K80" s="6"/>
      <c r="S80" s="6"/>
      <c r="T80" s="6"/>
      <c r="U80" s="6"/>
      <c r="V80" s="6"/>
      <c r="W80" s="6"/>
      <c r="X80" s="6"/>
      <c r="Y80" s="6"/>
    </row>
    <row r="81" spans="1:25" x14ac:dyDescent="0.2">
      <c r="A81" s="11" t="s">
        <v>98</v>
      </c>
      <c r="C81" s="12">
        <v>49695</v>
      </c>
      <c r="D81" s="3">
        <v>59892</v>
      </c>
      <c r="E81" s="3">
        <v>63011</v>
      </c>
      <c r="F81" s="3">
        <v>68389</v>
      </c>
      <c r="G81" s="10">
        <f t="shared" si="12"/>
        <v>1.8828706408218432</v>
      </c>
      <c r="H81" s="10">
        <f t="shared" si="13"/>
        <v>0.9707780483388051</v>
      </c>
      <c r="I81" s="10">
        <f t="shared" si="14"/>
        <v>1.7379543458022173</v>
      </c>
      <c r="J81" s="10">
        <f t="shared" si="15"/>
        <v>1.3344260337894376</v>
      </c>
      <c r="K81" s="6"/>
      <c r="S81" s="6"/>
      <c r="T81" s="6"/>
      <c r="U81" s="6"/>
      <c r="V81" s="6"/>
      <c r="W81" s="6"/>
      <c r="X81" s="6"/>
      <c r="Y81" s="6"/>
    </row>
    <row r="82" spans="1:25" x14ac:dyDescent="0.2">
      <c r="A82" s="11" t="s">
        <v>89</v>
      </c>
      <c r="C82" s="12">
        <v>23047</v>
      </c>
      <c r="D82" s="3">
        <v>27371</v>
      </c>
      <c r="E82" s="3">
        <v>28932</v>
      </c>
      <c r="F82" s="3">
        <v>28599</v>
      </c>
      <c r="G82" s="10">
        <f t="shared" si="12"/>
        <v>1.7333947328684651</v>
      </c>
      <c r="H82" s="10">
        <f t="shared" si="13"/>
        <v>1.061086860675764</v>
      </c>
      <c r="I82" s="10">
        <f t="shared" si="14"/>
        <v>-0.24324381618113788</v>
      </c>
      <c r="J82" s="10">
        <f t="shared" si="15"/>
        <v>0.43947940048940648</v>
      </c>
      <c r="K82" s="6"/>
      <c r="S82" s="6"/>
      <c r="T82" s="6"/>
      <c r="U82" s="6"/>
      <c r="V82" s="6"/>
      <c r="W82" s="6"/>
      <c r="X82" s="6"/>
      <c r="Y82" s="6"/>
    </row>
    <row r="83" spans="1:25" x14ac:dyDescent="0.2">
      <c r="A83" s="11" t="s">
        <v>17</v>
      </c>
      <c r="C83" s="12">
        <v>9319</v>
      </c>
      <c r="D83" s="3">
        <v>9774</v>
      </c>
      <c r="E83" s="3">
        <v>10183</v>
      </c>
      <c r="F83" s="3">
        <v>9664</v>
      </c>
      <c r="G83" s="10">
        <f t="shared" si="12"/>
        <v>0.47758045289452156</v>
      </c>
      <c r="H83" s="10">
        <f t="shared" si="13"/>
        <v>0.78317395853173544</v>
      </c>
      <c r="I83" s="10">
        <f t="shared" si="14"/>
        <v>-1.0944787953077961</v>
      </c>
      <c r="J83" s="10">
        <f t="shared" si="15"/>
        <v>-0.11302470590891511</v>
      </c>
      <c r="K83" s="6"/>
      <c r="S83" s="6"/>
      <c r="T83" s="6"/>
      <c r="U83" s="6"/>
      <c r="V83" s="6"/>
      <c r="W83" s="6"/>
      <c r="X83" s="6"/>
      <c r="Y83" s="6"/>
    </row>
    <row r="84" spans="1:25" x14ac:dyDescent="0.2">
      <c r="A84" s="11"/>
      <c r="C84" s="12"/>
      <c r="D84" s="3"/>
      <c r="E84" s="3"/>
      <c r="F84" s="3"/>
      <c r="G84" s="3"/>
      <c r="H84" s="10"/>
      <c r="I84" s="10"/>
      <c r="J84" s="10"/>
      <c r="K84" s="6"/>
      <c r="M84" s="1"/>
      <c r="N84" s="1"/>
      <c r="O84" s="1"/>
      <c r="P84" s="1"/>
      <c r="Q84" s="1"/>
      <c r="R84" s="1"/>
      <c r="S84" s="6"/>
      <c r="T84" s="6"/>
      <c r="U84" s="6"/>
      <c r="V84" s="6"/>
      <c r="W84" s="6"/>
      <c r="X84" s="6"/>
      <c r="Y84" s="6"/>
    </row>
    <row r="85" spans="1:25" s="6" customFormat="1" ht="14.25" x14ac:dyDescent="0.2">
      <c r="A85" s="5" t="s">
        <v>108</v>
      </c>
      <c r="C85" s="7">
        <f>SUM(C86:C110)</f>
        <v>664338</v>
      </c>
      <c r="D85" s="7">
        <f>SUM(D86:D110)</f>
        <v>813856</v>
      </c>
      <c r="E85" s="7">
        <f>SUM(E86:E110)</f>
        <v>888509</v>
      </c>
      <c r="F85" s="7">
        <f>SUM(F86:F110)</f>
        <v>956900</v>
      </c>
      <c r="G85" s="8">
        <f t="shared" ref="G85:G110" si="16">(((D85/C85)^(1/(($D$5-$C$5)/365))-1)*100)</f>
        <v>2.0495325059340042</v>
      </c>
      <c r="H85" s="8">
        <f t="shared" ref="H85:H110" si="17">(((E85/D85)^(1/(($E$5-$D$5)/365))-1)*100)</f>
        <v>1.6841436297039714</v>
      </c>
      <c r="I85" s="8">
        <f t="shared" ref="I85:I110" si="18">(((F85/E85)^(1/(($F$5-$E$5)/365))-1)*100)</f>
        <v>1.5722462898430933</v>
      </c>
      <c r="J85" s="8">
        <f t="shared" ref="J85:J110" si="19">(((F85/D85)^(1/(($F$5-$D$5)/365))-1)*100)</f>
        <v>1.6309823917938004</v>
      </c>
      <c r="L85" s="1"/>
      <c r="M85" s="12"/>
      <c r="N85" s="12"/>
      <c r="O85" s="12"/>
      <c r="P85" s="17"/>
      <c r="Q85" s="17"/>
      <c r="R85" s="17"/>
    </row>
    <row r="86" spans="1:25" x14ac:dyDescent="0.2">
      <c r="A86" s="11" t="s">
        <v>69</v>
      </c>
      <c r="C86" s="12">
        <v>23397</v>
      </c>
      <c r="D86" s="3">
        <v>26648</v>
      </c>
      <c r="E86" s="3">
        <v>29724</v>
      </c>
      <c r="F86" s="3">
        <v>32163</v>
      </c>
      <c r="G86" s="10">
        <f t="shared" si="16"/>
        <v>1.3088417194970337</v>
      </c>
      <c r="H86" s="10">
        <f t="shared" si="17"/>
        <v>2.1006358715343065</v>
      </c>
      <c r="I86" s="10">
        <f t="shared" si="18"/>
        <v>1.6728936096004787</v>
      </c>
      <c r="J86" s="10">
        <f t="shared" si="19"/>
        <v>1.8972548745949336</v>
      </c>
      <c r="K86" s="6"/>
      <c r="S86" s="6"/>
      <c r="T86" s="6"/>
      <c r="U86" s="6"/>
      <c r="V86" s="6"/>
      <c r="W86" s="6"/>
      <c r="X86" s="6"/>
      <c r="Y86" s="6"/>
    </row>
    <row r="87" spans="1:25" x14ac:dyDescent="0.2">
      <c r="A87" s="11" t="s">
        <v>70</v>
      </c>
      <c r="C87" s="12">
        <v>51782</v>
      </c>
      <c r="D87" s="3">
        <v>65876</v>
      </c>
      <c r="E87" s="3">
        <v>67059</v>
      </c>
      <c r="F87" s="3">
        <v>74385</v>
      </c>
      <c r="G87" s="10">
        <f t="shared" si="16"/>
        <v>2.4351751852137893</v>
      </c>
      <c r="H87" s="10">
        <f t="shared" si="17"/>
        <v>0.33928670271472505</v>
      </c>
      <c r="I87" s="10">
        <f t="shared" si="18"/>
        <v>2.205157363023158</v>
      </c>
      <c r="J87" s="10">
        <f t="shared" si="19"/>
        <v>1.2212000607239704</v>
      </c>
      <c r="K87" s="6"/>
      <c r="S87" s="6"/>
      <c r="T87" s="6"/>
      <c r="U87" s="6"/>
      <c r="V87" s="6"/>
      <c r="W87" s="6"/>
      <c r="X87" s="6"/>
      <c r="Y87" s="6"/>
    </row>
    <row r="88" spans="1:25" x14ac:dyDescent="0.2">
      <c r="A88" s="11" t="s">
        <v>71</v>
      </c>
      <c r="C88" s="12">
        <v>8197</v>
      </c>
      <c r="D88" s="3">
        <v>10175</v>
      </c>
      <c r="E88" s="3">
        <v>11051</v>
      </c>
      <c r="F88" s="3">
        <v>11020</v>
      </c>
      <c r="G88" s="10">
        <f t="shared" si="16"/>
        <v>2.1839783181181405</v>
      </c>
      <c r="H88" s="10">
        <f t="shared" si="17"/>
        <v>1.5840694775234754</v>
      </c>
      <c r="I88" s="10">
        <f t="shared" si="18"/>
        <v>-5.907925757695498E-2</v>
      </c>
      <c r="J88" s="10">
        <f t="shared" si="19"/>
        <v>0.80031105653539658</v>
      </c>
      <c r="K88" s="6"/>
      <c r="S88" s="6"/>
      <c r="T88" s="6"/>
      <c r="U88" s="6"/>
      <c r="V88" s="6"/>
      <c r="W88" s="6"/>
      <c r="X88" s="6"/>
      <c r="Y88" s="6"/>
    </row>
    <row r="89" spans="1:25" x14ac:dyDescent="0.2">
      <c r="A89" s="11" t="s">
        <v>72</v>
      </c>
      <c r="C89" s="12">
        <v>5924</v>
      </c>
      <c r="D89" s="3">
        <v>6765</v>
      </c>
      <c r="E89" s="3">
        <v>7515</v>
      </c>
      <c r="F89" s="3">
        <v>7441</v>
      </c>
      <c r="G89" s="10">
        <f t="shared" si="16"/>
        <v>1.3356173883562583</v>
      </c>
      <c r="H89" s="10">
        <f t="shared" si="17"/>
        <v>2.0209663359776586</v>
      </c>
      <c r="I89" s="10">
        <f t="shared" si="18"/>
        <v>-0.20796545722494564</v>
      </c>
      <c r="J89" s="10">
        <f t="shared" si="19"/>
        <v>0.95619025668811641</v>
      </c>
      <c r="K89" s="6"/>
      <c r="S89" s="6"/>
      <c r="T89" s="6"/>
      <c r="U89" s="6"/>
      <c r="V89" s="6"/>
      <c r="W89" s="6"/>
      <c r="X89" s="6"/>
      <c r="Y89" s="6"/>
    </row>
    <row r="90" spans="1:25" x14ac:dyDescent="0.2">
      <c r="A90" s="11" t="s">
        <v>51</v>
      </c>
      <c r="C90" s="12">
        <v>41109</v>
      </c>
      <c r="D90" s="3">
        <v>44544</v>
      </c>
      <c r="E90" s="3">
        <v>48906</v>
      </c>
      <c r="F90" s="3">
        <v>52478</v>
      </c>
      <c r="G90" s="10">
        <f t="shared" si="16"/>
        <v>0.80528955682594994</v>
      </c>
      <c r="H90" s="10">
        <f t="shared" si="17"/>
        <v>1.7937528485226339</v>
      </c>
      <c r="I90" s="10">
        <f t="shared" si="18"/>
        <v>1.494065058727756</v>
      </c>
      <c r="J90" s="10">
        <f t="shared" si="19"/>
        <v>1.6513053293130353</v>
      </c>
      <c r="K90" s="6"/>
      <c r="L90" s="6"/>
      <c r="S90" s="6"/>
      <c r="T90" s="6"/>
      <c r="U90" s="6"/>
      <c r="V90" s="6"/>
      <c r="W90" s="6"/>
      <c r="X90" s="6"/>
      <c r="Y90" s="6"/>
    </row>
    <row r="91" spans="1:25" x14ac:dyDescent="0.2">
      <c r="A91" s="11" t="s">
        <v>53</v>
      </c>
      <c r="C91" s="12">
        <v>34650</v>
      </c>
      <c r="D91" s="3">
        <v>44848</v>
      </c>
      <c r="E91" s="3">
        <v>50204</v>
      </c>
      <c r="F91" s="3">
        <v>58771</v>
      </c>
      <c r="G91" s="10">
        <f t="shared" si="16"/>
        <v>2.6119281394543448</v>
      </c>
      <c r="H91" s="10">
        <f t="shared" si="17"/>
        <v>2.1701219541438999</v>
      </c>
      <c r="I91" s="10">
        <f t="shared" si="18"/>
        <v>3.3700756548226796</v>
      </c>
      <c r="J91" s="10">
        <f t="shared" si="19"/>
        <v>2.738295680701075</v>
      </c>
      <c r="K91" s="6"/>
      <c r="M91" s="9"/>
      <c r="N91" s="9"/>
      <c r="O91" s="9"/>
      <c r="P91" s="16"/>
      <c r="Q91" s="16"/>
      <c r="R91" s="16"/>
      <c r="S91" s="6"/>
      <c r="T91" s="6"/>
      <c r="U91" s="6"/>
      <c r="V91" s="6"/>
      <c r="W91" s="6"/>
      <c r="X91" s="6"/>
      <c r="Y91" s="6"/>
    </row>
    <row r="92" spans="1:25" x14ac:dyDescent="0.2">
      <c r="A92" s="11" t="s">
        <v>99</v>
      </c>
      <c r="C92" s="12">
        <v>102379</v>
      </c>
      <c r="D92" s="3">
        <v>117908</v>
      </c>
      <c r="E92" s="3">
        <v>124648</v>
      </c>
      <c r="F92" s="3">
        <v>136698</v>
      </c>
      <c r="G92" s="10">
        <f t="shared" si="16"/>
        <v>1.4214651442416404</v>
      </c>
      <c r="H92" s="10">
        <f t="shared" si="17"/>
        <v>1.0634892813946806</v>
      </c>
      <c r="I92" s="10">
        <f t="shared" si="18"/>
        <v>1.9603111289479891</v>
      </c>
      <c r="J92" s="10">
        <f t="shared" si="19"/>
        <v>1.4884488614004932</v>
      </c>
      <c r="K92" s="6"/>
      <c r="S92" s="6"/>
      <c r="T92" s="6"/>
      <c r="U92" s="6"/>
      <c r="V92" s="6"/>
      <c r="W92" s="6"/>
      <c r="X92" s="6"/>
      <c r="Y92" s="6"/>
    </row>
    <row r="93" spans="1:25" x14ac:dyDescent="0.2">
      <c r="A93" s="11" t="s">
        <v>73</v>
      </c>
      <c r="C93" s="12">
        <v>13522</v>
      </c>
      <c r="D93" s="3">
        <v>16098</v>
      </c>
      <c r="E93" s="3">
        <v>16373</v>
      </c>
      <c r="F93" s="3">
        <v>17920</v>
      </c>
      <c r="G93" s="10">
        <f t="shared" si="16"/>
        <v>1.7580911959184986</v>
      </c>
      <c r="H93" s="10">
        <f t="shared" si="17"/>
        <v>0.32286563597676565</v>
      </c>
      <c r="I93" s="10">
        <f t="shared" si="18"/>
        <v>1.9174938121156337</v>
      </c>
      <c r="J93" s="10">
        <f t="shared" si="19"/>
        <v>1.0771025424711533</v>
      </c>
      <c r="K93" s="6"/>
      <c r="S93" s="6"/>
      <c r="T93" s="6"/>
      <c r="U93" s="6"/>
      <c r="V93" s="6"/>
      <c r="W93" s="6"/>
      <c r="X93" s="6"/>
      <c r="Y93" s="6"/>
    </row>
    <row r="94" spans="1:25" x14ac:dyDescent="0.2">
      <c r="A94" s="11" t="s">
        <v>74</v>
      </c>
      <c r="C94" s="12">
        <v>27035</v>
      </c>
      <c r="D94" s="3">
        <v>29331</v>
      </c>
      <c r="E94" s="3">
        <v>32370</v>
      </c>
      <c r="F94" s="3">
        <v>33902</v>
      </c>
      <c r="G94" s="10">
        <f t="shared" si="16"/>
        <v>0.81800769233431048</v>
      </c>
      <c r="H94" s="10">
        <f t="shared" si="17"/>
        <v>1.8938459937251739</v>
      </c>
      <c r="I94" s="10">
        <f t="shared" si="18"/>
        <v>0.97756039275216366</v>
      </c>
      <c r="J94" s="10">
        <f t="shared" si="19"/>
        <v>1.4576221219990693</v>
      </c>
      <c r="K94" s="6"/>
      <c r="S94" s="6"/>
      <c r="T94" s="6"/>
      <c r="U94" s="6"/>
      <c r="V94" s="6"/>
      <c r="W94" s="6"/>
      <c r="X94" s="6"/>
      <c r="Y94" s="6"/>
    </row>
    <row r="95" spans="1:25" x14ac:dyDescent="0.2">
      <c r="A95" s="11" t="s">
        <v>75</v>
      </c>
      <c r="C95" s="12">
        <v>39969</v>
      </c>
      <c r="D95" s="3">
        <v>50121</v>
      </c>
      <c r="E95" s="3">
        <v>54478</v>
      </c>
      <c r="F95" s="3">
        <v>57055</v>
      </c>
      <c r="G95" s="10">
        <f t="shared" si="16"/>
        <v>2.287899718600217</v>
      </c>
      <c r="H95" s="10">
        <f t="shared" si="17"/>
        <v>1.5989497497137961</v>
      </c>
      <c r="I95" s="10">
        <f t="shared" si="18"/>
        <v>0.97706803542469967</v>
      </c>
      <c r="J95" s="10">
        <f t="shared" si="19"/>
        <v>1.3031096256659103</v>
      </c>
      <c r="K95" s="6"/>
      <c r="S95" s="6"/>
      <c r="T95" s="6"/>
      <c r="U95" s="6"/>
      <c r="V95" s="6"/>
      <c r="W95" s="6"/>
      <c r="X95" s="6"/>
      <c r="Y95" s="6"/>
    </row>
    <row r="96" spans="1:25" x14ac:dyDescent="0.2">
      <c r="A96" s="11" t="s">
        <v>76</v>
      </c>
      <c r="C96" s="12">
        <v>10519</v>
      </c>
      <c r="D96" s="3">
        <v>12761</v>
      </c>
      <c r="E96" s="3">
        <v>14391</v>
      </c>
      <c r="F96" s="3">
        <v>14091</v>
      </c>
      <c r="G96" s="10">
        <f t="shared" si="16"/>
        <v>1.9498121866893259</v>
      </c>
      <c r="H96" s="10">
        <f t="shared" si="17"/>
        <v>2.3139796122757739</v>
      </c>
      <c r="I96" s="10">
        <f t="shared" si="18"/>
        <v>-0.44220962908493311</v>
      </c>
      <c r="J96" s="10">
        <f t="shared" si="19"/>
        <v>0.99553511331378353</v>
      </c>
      <c r="K96" s="6"/>
      <c r="S96" s="6"/>
      <c r="T96" s="6"/>
      <c r="U96" s="6"/>
      <c r="V96" s="6"/>
      <c r="W96" s="6"/>
      <c r="X96" s="6"/>
      <c r="Y96" s="6"/>
    </row>
    <row r="97" spans="1:25" x14ac:dyDescent="0.2">
      <c r="A97" s="11" t="s">
        <v>77</v>
      </c>
      <c r="C97" s="12">
        <v>16882</v>
      </c>
      <c r="D97" s="3">
        <v>19303</v>
      </c>
      <c r="E97" s="3">
        <v>21659</v>
      </c>
      <c r="F97" s="3">
        <v>24190</v>
      </c>
      <c r="G97" s="10">
        <f t="shared" si="16"/>
        <v>1.3484017054724129</v>
      </c>
      <c r="H97" s="10">
        <f t="shared" si="17"/>
        <v>2.215723323796448</v>
      </c>
      <c r="I97" s="10">
        <f t="shared" si="18"/>
        <v>2.3522631235643576</v>
      </c>
      <c r="J97" s="10">
        <f t="shared" si="19"/>
        <v>2.2805504615396766</v>
      </c>
      <c r="K97" s="6"/>
      <c r="S97" s="6"/>
      <c r="T97" s="6"/>
      <c r="U97" s="6"/>
      <c r="V97" s="6"/>
      <c r="W97" s="6"/>
      <c r="X97" s="6"/>
      <c r="Y97" s="6"/>
    </row>
    <row r="98" spans="1:25" x14ac:dyDescent="0.2">
      <c r="A98" s="11" t="s">
        <v>78</v>
      </c>
      <c r="C98" s="12">
        <v>18451</v>
      </c>
      <c r="D98" s="3">
        <v>21822</v>
      </c>
      <c r="E98" s="3">
        <v>24405</v>
      </c>
      <c r="F98" s="3">
        <v>26363</v>
      </c>
      <c r="G98" s="10">
        <f t="shared" si="16"/>
        <v>1.6912236699328842</v>
      </c>
      <c r="H98" s="10">
        <f t="shared" si="17"/>
        <v>2.1517241760822037</v>
      </c>
      <c r="I98" s="10">
        <f t="shared" si="18"/>
        <v>1.6367852937329896</v>
      </c>
      <c r="J98" s="10">
        <f t="shared" si="19"/>
        <v>1.9068283869476899</v>
      </c>
      <c r="K98" s="6"/>
      <c r="S98" s="6"/>
      <c r="T98" s="6"/>
      <c r="U98" s="6"/>
      <c r="V98" s="6"/>
      <c r="W98" s="6"/>
      <c r="X98" s="6"/>
      <c r="Y98" s="6"/>
    </row>
    <row r="99" spans="1:25" x14ac:dyDescent="0.2">
      <c r="A99" s="11" t="s">
        <v>1</v>
      </c>
      <c r="C99" s="12">
        <v>10231</v>
      </c>
      <c r="D99" s="3">
        <v>11586</v>
      </c>
      <c r="E99" s="3">
        <v>12354</v>
      </c>
      <c r="F99" s="3">
        <v>12948</v>
      </c>
      <c r="G99" s="10">
        <f t="shared" si="16"/>
        <v>1.2508285559306609</v>
      </c>
      <c r="H99" s="10">
        <f t="shared" si="17"/>
        <v>1.2288965695974152</v>
      </c>
      <c r="I99" s="10">
        <f t="shared" si="18"/>
        <v>0.99284590983812482</v>
      </c>
      <c r="J99" s="10">
        <f t="shared" si="19"/>
        <v>1.1167151012518195</v>
      </c>
      <c r="K99" s="6"/>
      <c r="S99" s="6"/>
      <c r="T99" s="6"/>
      <c r="U99" s="6"/>
      <c r="V99" s="6"/>
      <c r="W99" s="6"/>
      <c r="X99" s="6"/>
      <c r="Y99" s="6"/>
    </row>
    <row r="100" spans="1:25" x14ac:dyDescent="0.2">
      <c r="A100" s="11" t="s">
        <v>79</v>
      </c>
      <c r="C100" s="12">
        <v>14704</v>
      </c>
      <c r="D100" s="3">
        <v>18639</v>
      </c>
      <c r="E100" s="3">
        <v>19758</v>
      </c>
      <c r="F100" s="3">
        <v>20559</v>
      </c>
      <c r="G100" s="10">
        <f t="shared" si="16"/>
        <v>2.3983765762040754</v>
      </c>
      <c r="H100" s="10">
        <f t="shared" si="17"/>
        <v>1.1156848524464857</v>
      </c>
      <c r="I100" s="10">
        <f t="shared" si="18"/>
        <v>0.83954027071486692</v>
      </c>
      <c r="J100" s="10">
        <f t="shared" si="19"/>
        <v>0.98443524281217609</v>
      </c>
      <c r="K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11" t="s">
        <v>80</v>
      </c>
      <c r="C101" s="12">
        <v>24550</v>
      </c>
      <c r="D101" s="3">
        <v>33047</v>
      </c>
      <c r="E101" s="3">
        <v>34605</v>
      </c>
      <c r="F101" s="3">
        <v>36803</v>
      </c>
      <c r="G101" s="10">
        <f t="shared" si="16"/>
        <v>3.0151229877634966</v>
      </c>
      <c r="H101" s="10">
        <f t="shared" si="17"/>
        <v>0.88052751009544128</v>
      </c>
      <c r="I101" s="10">
        <f t="shared" si="18"/>
        <v>1.3039400374271093</v>
      </c>
      <c r="J101" s="10">
        <f t="shared" si="19"/>
        <v>1.0814070639712625</v>
      </c>
      <c r="K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11" t="s">
        <v>81</v>
      </c>
      <c r="C102" s="12">
        <v>24072</v>
      </c>
      <c r="D102" s="3">
        <v>26786</v>
      </c>
      <c r="E102" s="3">
        <v>28422</v>
      </c>
      <c r="F102" s="3">
        <v>29469</v>
      </c>
      <c r="G102" s="10">
        <f t="shared" si="16"/>
        <v>1.0734356066922635</v>
      </c>
      <c r="H102" s="10">
        <f t="shared" si="17"/>
        <v>1.1345792938381782</v>
      </c>
      <c r="I102" s="10">
        <f t="shared" si="18"/>
        <v>0.76394130208099487</v>
      </c>
      <c r="J102" s="10">
        <f t="shared" si="19"/>
        <v>0.95837432406338241</v>
      </c>
      <c r="K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11" t="s">
        <v>82</v>
      </c>
      <c r="C103" s="12">
        <v>25810</v>
      </c>
      <c r="D103" s="3">
        <v>31154</v>
      </c>
      <c r="E103" s="3">
        <v>32907</v>
      </c>
      <c r="F103" s="3">
        <v>35612</v>
      </c>
      <c r="G103" s="10">
        <f t="shared" si="16"/>
        <v>1.8985737723467455</v>
      </c>
      <c r="H103" s="10">
        <f t="shared" si="17"/>
        <v>1.0472130149983938</v>
      </c>
      <c r="I103" s="10">
        <f t="shared" si="18"/>
        <v>1.6757883928898654</v>
      </c>
      <c r="J103" s="10">
        <f t="shared" si="19"/>
        <v>1.3452702040174902</v>
      </c>
      <c r="K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11" t="s">
        <v>83</v>
      </c>
      <c r="C104" s="12">
        <v>16173</v>
      </c>
      <c r="D104" s="3">
        <v>18895</v>
      </c>
      <c r="E104" s="3">
        <v>21213</v>
      </c>
      <c r="F104" s="3">
        <v>22444</v>
      </c>
      <c r="G104" s="10">
        <f t="shared" si="16"/>
        <v>1.566837804980592</v>
      </c>
      <c r="H104" s="10">
        <f t="shared" si="17"/>
        <v>2.2265453037645599</v>
      </c>
      <c r="I104" s="10">
        <f t="shared" si="18"/>
        <v>1.193774035470585</v>
      </c>
      <c r="J104" s="10">
        <f t="shared" si="19"/>
        <v>1.7347207445678636</v>
      </c>
      <c r="K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11" t="s">
        <v>84</v>
      </c>
      <c r="C105" s="12">
        <v>36389</v>
      </c>
      <c r="D105" s="3">
        <v>52108</v>
      </c>
      <c r="E105" s="3">
        <v>61503</v>
      </c>
      <c r="F105" s="3">
        <v>66327</v>
      </c>
      <c r="G105" s="10">
        <f t="shared" si="16"/>
        <v>3.6537189735210029</v>
      </c>
      <c r="H105" s="10">
        <f t="shared" si="17"/>
        <v>3.2048793430429656</v>
      </c>
      <c r="I105" s="10">
        <f t="shared" si="18"/>
        <v>1.6012467722317014</v>
      </c>
      <c r="J105" s="10">
        <f t="shared" si="19"/>
        <v>2.4400990037470871</v>
      </c>
      <c r="K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11" t="s">
        <v>85</v>
      </c>
      <c r="C106" s="12">
        <v>19664</v>
      </c>
      <c r="D106" s="3">
        <v>27591</v>
      </c>
      <c r="E106" s="3">
        <v>28705</v>
      </c>
      <c r="F106" s="3">
        <v>29998</v>
      </c>
      <c r="G106" s="10">
        <f t="shared" si="16"/>
        <v>3.4430940148936662</v>
      </c>
      <c r="H106" s="10">
        <f t="shared" si="17"/>
        <v>0.75609313061328898</v>
      </c>
      <c r="I106" s="10">
        <f t="shared" si="18"/>
        <v>0.93120681299039276</v>
      </c>
      <c r="J106" s="10">
        <f t="shared" si="19"/>
        <v>0.83922582638080723</v>
      </c>
      <c r="K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11" t="s">
        <v>86</v>
      </c>
      <c r="C107" s="12">
        <v>7362</v>
      </c>
      <c r="D107" s="3">
        <v>8745</v>
      </c>
      <c r="E107" s="3">
        <v>9226</v>
      </c>
      <c r="F107" s="3">
        <v>9764</v>
      </c>
      <c r="G107" s="10">
        <f t="shared" si="16"/>
        <v>1.7354488858041917</v>
      </c>
      <c r="H107" s="10">
        <f t="shared" si="17"/>
        <v>1.0241541260580966</v>
      </c>
      <c r="I107" s="10">
        <f t="shared" si="18"/>
        <v>1.1994678496833666</v>
      </c>
      <c r="J107" s="10">
        <f t="shared" si="19"/>
        <v>1.1073818459455209</v>
      </c>
      <c r="K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11" t="s">
        <v>4</v>
      </c>
      <c r="C108" s="12">
        <v>46649</v>
      </c>
      <c r="D108" s="3">
        <v>63850</v>
      </c>
      <c r="E108" s="3">
        <v>73150</v>
      </c>
      <c r="F108" s="3">
        <v>80319</v>
      </c>
      <c r="G108" s="10">
        <f t="shared" si="16"/>
        <v>3.1868585583534115</v>
      </c>
      <c r="H108" s="10">
        <f t="shared" si="17"/>
        <v>2.6214174793108613</v>
      </c>
      <c r="I108" s="10">
        <f t="shared" si="18"/>
        <v>1.9863487976240934</v>
      </c>
      <c r="J108" s="10">
        <f t="shared" si="19"/>
        <v>2.3192987019838629</v>
      </c>
      <c r="K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11" t="s">
        <v>87</v>
      </c>
      <c r="C109" s="12">
        <v>19959</v>
      </c>
      <c r="D109" s="3">
        <v>23289</v>
      </c>
      <c r="E109" s="3">
        <v>24505</v>
      </c>
      <c r="F109" s="3">
        <v>25761</v>
      </c>
      <c r="G109" s="10">
        <f t="shared" si="16"/>
        <v>1.5541174698873395</v>
      </c>
      <c r="H109" s="10">
        <f t="shared" si="17"/>
        <v>0.97326945934903542</v>
      </c>
      <c r="I109" s="10">
        <f t="shared" si="18"/>
        <v>1.0570961979261106</v>
      </c>
      <c r="J109" s="10">
        <f t="shared" si="19"/>
        <v>1.0130744708865214</v>
      </c>
      <c r="K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11" t="s">
        <v>88</v>
      </c>
      <c r="C110" s="12">
        <v>24959</v>
      </c>
      <c r="D110" s="3">
        <v>31966</v>
      </c>
      <c r="E110" s="3">
        <v>39378</v>
      </c>
      <c r="F110" s="3">
        <v>40419</v>
      </c>
      <c r="G110" s="10">
        <f t="shared" si="16"/>
        <v>2.5038615043465828</v>
      </c>
      <c r="H110" s="10">
        <f t="shared" si="17"/>
        <v>4.0482559809716046</v>
      </c>
      <c r="I110" s="10">
        <f t="shared" si="18"/>
        <v>0.55043330499280341</v>
      </c>
      <c r="J110" s="10">
        <f t="shared" si="19"/>
        <v>2.3720402361279369</v>
      </c>
      <c r="K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11"/>
      <c r="C111" s="12"/>
      <c r="D111" s="3"/>
      <c r="E111" s="3"/>
      <c r="F111" s="3"/>
      <c r="G111" s="3"/>
      <c r="H111" s="10"/>
      <c r="I111" s="10"/>
      <c r="J111" s="10"/>
      <c r="K111" s="6"/>
      <c r="M111" s="1"/>
      <c r="N111" s="1"/>
      <c r="O111" s="1"/>
      <c r="P111" s="1"/>
      <c r="Q111" s="1"/>
      <c r="R111" s="1"/>
      <c r="S111" s="6"/>
      <c r="T111" s="6"/>
      <c r="U111" s="6"/>
      <c r="V111" s="6"/>
      <c r="W111" s="6"/>
      <c r="X111" s="6"/>
      <c r="Y111" s="6"/>
    </row>
    <row r="112" spans="1:25" s="6" customFormat="1" x14ac:dyDescent="0.2">
      <c r="A112" s="5" t="s">
        <v>95</v>
      </c>
      <c r="C112" s="9">
        <v>461877</v>
      </c>
      <c r="D112" s="7">
        <v>602088</v>
      </c>
      <c r="E112" s="7">
        <v>675950</v>
      </c>
      <c r="F112" s="7">
        <v>728402</v>
      </c>
      <c r="G112" s="8">
        <f>(((D112/C112)^(1/(($D$5-$C$5)/365))-1)*100)</f>
        <v>2.6850120209451767</v>
      </c>
      <c r="H112" s="8">
        <f>(((E112/D112)^(1/(($E$5-$D$5)/365))-1)*100)</f>
        <v>2.2265186575668672</v>
      </c>
      <c r="I112" s="8">
        <f>(((F112/E112)^(1/(($F$5-$E$5)/365))-1)*100)</f>
        <v>1.5846378161764152</v>
      </c>
      <c r="J112" s="8">
        <f>(((F112/D112)^(1/(($F$5-$D$5)/365))-1)*100)</f>
        <v>1.9211518649894677</v>
      </c>
      <c r="L112" s="1"/>
      <c r="M112" s="12"/>
      <c r="N112" s="12"/>
      <c r="O112" s="12"/>
      <c r="P112" s="17"/>
      <c r="Q112" s="17"/>
      <c r="R112" s="17"/>
    </row>
    <row r="113" spans="1:18" x14ac:dyDescent="0.2">
      <c r="C113" s="13"/>
      <c r="D113" s="13"/>
      <c r="E113" s="13"/>
      <c r="F113" s="13"/>
      <c r="G113" s="13"/>
      <c r="H113" s="13"/>
      <c r="I113" s="13"/>
      <c r="J113" s="13"/>
    </row>
    <row r="114" spans="1:18" x14ac:dyDescent="0.2">
      <c r="A114" s="14"/>
      <c r="B114" s="14"/>
      <c r="C114" s="11"/>
    </row>
    <row r="115" spans="1:18" x14ac:dyDescent="0.2">
      <c r="A115" s="19" t="s">
        <v>100</v>
      </c>
      <c r="B115" s="11"/>
      <c r="C115" s="11"/>
      <c r="P115" s="1"/>
      <c r="Q115" s="1"/>
      <c r="R115" s="1"/>
    </row>
    <row r="116" spans="1:18" ht="14.25" x14ac:dyDescent="0.2">
      <c r="A116" s="20" t="s">
        <v>109</v>
      </c>
      <c r="B116" s="11"/>
      <c r="C116" s="11"/>
      <c r="P116" s="1"/>
      <c r="Q116" s="1"/>
      <c r="R116" s="1"/>
    </row>
    <row r="117" spans="1:18" ht="14.25" x14ac:dyDescent="0.2">
      <c r="A117" s="20" t="s">
        <v>110</v>
      </c>
      <c r="B117" s="11"/>
      <c r="C117" s="11"/>
      <c r="P117" s="1"/>
      <c r="Q117" s="1"/>
      <c r="R117" s="1"/>
    </row>
    <row r="118" spans="1:18" x14ac:dyDescent="0.2">
      <c r="A118" s="21"/>
      <c r="B118" s="11"/>
      <c r="C118" s="11"/>
      <c r="P118" s="1"/>
      <c r="Q118" s="1"/>
      <c r="R118" s="1"/>
    </row>
    <row r="119" spans="1:18" x14ac:dyDescent="0.2">
      <c r="A119" s="18" t="s">
        <v>91</v>
      </c>
    </row>
    <row r="120" spans="1:18" x14ac:dyDescent="0.2">
      <c r="A120" s="15" t="s">
        <v>112</v>
      </c>
    </row>
    <row r="121" spans="1:18" x14ac:dyDescent="0.2">
      <c r="A121" s="15" t="s">
        <v>101</v>
      </c>
    </row>
    <row r="122" spans="1:18" x14ac:dyDescent="0.2">
      <c r="A122" s="15" t="s">
        <v>102</v>
      </c>
    </row>
    <row r="123" spans="1:18" x14ac:dyDescent="0.2">
      <c r="A123" s="15" t="s">
        <v>103</v>
      </c>
    </row>
  </sheetData>
  <mergeCells count="5">
    <mergeCell ref="A1:J1"/>
    <mergeCell ref="A2:J2"/>
    <mergeCell ref="A4:B5"/>
    <mergeCell ref="C4:F4"/>
    <mergeCell ref="G4:J4"/>
  </mergeCells>
  <conditionalFormatting sqref="S7:Y112">
    <cfRule type="containsText" dxfId="0" priority="1" operator="containsText" text="FALSE">
      <formula>NOT(ISERROR(SEARCH("FALSE",S7)))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scale="80" orientation="portrait" r:id="rId1"/>
  <headerFooter differentOddEven="1">
    <oddHeader>&amp;L&amp;"Arial,Bold Italic"2020 Census of Population and Housing&amp;R&amp;"Arial,Bold Italic"Summary Table</oddHeader>
    <oddFooter>&amp;L&amp;"Arial,Bold Italic"Philippine Statistics Authority</oddFooter>
    <evenHeader>&amp;L&amp;"Arial,Bold Italic"Summary Table&amp;R&amp;"Arial,Bold Italic"2020 Census of Population and Housing</evenHeader>
    <evenFooter>&amp;R&amp;"Arial,Bold Italic"Philippine Statistics Authority</evenFooter>
  </headerFooter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R10</vt:lpstr>
      <vt:lpstr>'R10'!Print_Area</vt:lpstr>
      <vt:lpstr>'R10'!Print_Titles</vt:lpstr>
    </vt:vector>
  </TitlesOfParts>
  <Company>National Statistical Coordination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PSA-JJ</dc:creator>
  <cp:lastModifiedBy>PHILIPPINE STATISTIC</cp:lastModifiedBy>
  <cp:lastPrinted>2021-05-21T00:58:23Z</cp:lastPrinted>
  <dcterms:created xsi:type="dcterms:W3CDTF">2008-05-22T10:12:21Z</dcterms:created>
  <dcterms:modified xsi:type="dcterms:W3CDTF">2021-07-26T05:58:21Z</dcterms:modified>
</cp:coreProperties>
</file>